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090" activeTab="0"/>
  </bookViews>
  <sheets>
    <sheet name="Детский сад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<sst xmlns="http://schemas.openxmlformats.org/spreadsheetml/2006/main" count="548" uniqueCount="231">
  <si>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</si>
  <si>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</si>
  <si>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</si>
  <si>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</si>
  <si>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</si>
  <si>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</si>
  <si>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</si>
  <si>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</si>
  <si>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</si>
  <si>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</si>
  <si>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</si>
  <si>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Дети 3-7 лет</t>
  </si>
  <si>
    <t>День 1</t>
  </si>
  <si>
    <t>ЗАВТРАК</t>
  </si>
  <si>
    <t>416</t>
  </si>
  <si>
    <t>Каша манная молочная</t>
  </si>
  <si>
    <t>180</t>
  </si>
  <si>
    <t>1</t>
  </si>
  <si>
    <t>Бутерброд с маслом</t>
  </si>
  <si>
    <t>40</t>
  </si>
  <si>
    <t>397</t>
  </si>
  <si>
    <t>Какао на молоке</t>
  </si>
  <si>
    <t>ИТОГО ЗА ЗАВТРАК</t>
  </si>
  <si>
    <t>ЗАВТРАК 2</t>
  </si>
  <si>
    <t>401.5</t>
  </si>
  <si>
    <t>Напиток Снежок</t>
  </si>
  <si>
    <t>150</t>
  </si>
  <si>
    <t>ИТОГО ЗА ЗАВТРАК 2</t>
  </si>
  <si>
    <t>ОБЕД</t>
  </si>
  <si>
    <t>33</t>
  </si>
  <si>
    <t>Салат "Минутка"</t>
  </si>
  <si>
    <t>50</t>
  </si>
  <si>
    <t>76</t>
  </si>
  <si>
    <t>Рассольник "Ленинградский"</t>
  </si>
  <si>
    <t>122</t>
  </si>
  <si>
    <t>Компот из сухофруктов</t>
  </si>
  <si>
    <t>700</t>
  </si>
  <si>
    <t>Хлеб ржаной</t>
  </si>
  <si>
    <t>45</t>
  </si>
  <si>
    <t>93</t>
  </si>
  <si>
    <t>Печень в соусе</t>
  </si>
  <si>
    <t>70</t>
  </si>
  <si>
    <t>321</t>
  </si>
  <si>
    <t>Пюре картофельное</t>
  </si>
  <si>
    <t>130</t>
  </si>
  <si>
    <t>ИТОГО ЗА ОБЕД</t>
  </si>
  <si>
    <t>УПЛОТНЕННЫЙ ПОЛДНИК</t>
  </si>
  <si>
    <t>393</t>
  </si>
  <si>
    <t>Чай с лимоном</t>
  </si>
  <si>
    <t>701</t>
  </si>
  <si>
    <t>Хлеб пшеничный</t>
  </si>
  <si>
    <t>361</t>
  </si>
  <si>
    <t>Соус ягодный</t>
  </si>
  <si>
    <t>30</t>
  </si>
  <si>
    <t>368а</t>
  </si>
  <si>
    <t>Плоды и ягоды свежие</t>
  </si>
  <si>
    <t>90</t>
  </si>
  <si>
    <t>231</t>
  </si>
  <si>
    <t>Сырники из творога</t>
  </si>
  <si>
    <t>ИТОГО ЗА УПЛОТНЕННЫЙ ПОЛДНИК</t>
  </si>
  <si>
    <t>ИТОГО ЗА ДЕНЬ:</t>
  </si>
  <si>
    <t>День 2</t>
  </si>
  <si>
    <t>395</t>
  </si>
  <si>
    <t>Кофейный напиток на молоке</t>
  </si>
  <si>
    <t>200</t>
  </si>
  <si>
    <t>Каша молочная "Дружба"</t>
  </si>
  <si>
    <t>3</t>
  </si>
  <si>
    <t>Бутерброды с маслом и сыром</t>
  </si>
  <si>
    <t>401</t>
  </si>
  <si>
    <t>Кефир</t>
  </si>
  <si>
    <t>702.2</t>
  </si>
  <si>
    <t>Печенье сахарное</t>
  </si>
  <si>
    <t>85</t>
  </si>
  <si>
    <t>Суп с клецками</t>
  </si>
  <si>
    <t>14</t>
  </si>
  <si>
    <t>Салат "Летний"</t>
  </si>
  <si>
    <t>399.4</t>
  </si>
  <si>
    <t>Сок фруктовый</t>
  </si>
  <si>
    <t>269</t>
  </si>
  <si>
    <t>Пудинг рыбный запеченный</t>
  </si>
  <si>
    <t>372</t>
  </si>
  <si>
    <t>Компот из свежих фруктов</t>
  </si>
  <si>
    <t>304</t>
  </si>
  <si>
    <t>Плов</t>
  </si>
  <si>
    <t>138</t>
  </si>
  <si>
    <t>Пирожок печеный с капустой</t>
  </si>
  <si>
    <t>60</t>
  </si>
  <si>
    <t>День 3</t>
  </si>
  <si>
    <t>394</t>
  </si>
  <si>
    <t>Чай с молоком</t>
  </si>
  <si>
    <t>185.11а</t>
  </si>
  <si>
    <t>Каша молочная гречневая</t>
  </si>
  <si>
    <t>2</t>
  </si>
  <si>
    <t>Бутерброд с повидлом</t>
  </si>
  <si>
    <t>53</t>
  </si>
  <si>
    <t>Икра кабачковая</t>
  </si>
  <si>
    <t>282</t>
  </si>
  <si>
    <t>Котлета "Домашняя"</t>
  </si>
  <si>
    <t>80</t>
  </si>
  <si>
    <t>125</t>
  </si>
  <si>
    <t>Картофель отварной</t>
  </si>
  <si>
    <t>392</t>
  </si>
  <si>
    <t>Чай с сахаром</t>
  </si>
  <si>
    <t>67</t>
  </si>
  <si>
    <t>Щи "Русские"</t>
  </si>
  <si>
    <t>235</t>
  </si>
  <si>
    <t>Творожный пудинг</t>
  </si>
  <si>
    <t>115</t>
  </si>
  <si>
    <t>Соус сметанный</t>
  </si>
  <si>
    <t>25</t>
  </si>
  <si>
    <t>520</t>
  </si>
  <si>
    <t>Кисель яблочный</t>
  </si>
  <si>
    <t>День 4</t>
  </si>
  <si>
    <t>206</t>
  </si>
  <si>
    <t>Макароны отварные с сыром</t>
  </si>
  <si>
    <t>145</t>
  </si>
  <si>
    <t>213</t>
  </si>
  <si>
    <t>Яйцо вареное</t>
  </si>
  <si>
    <t>401.3</t>
  </si>
  <si>
    <t>Ряженка</t>
  </si>
  <si>
    <t>5</t>
  </si>
  <si>
    <t>Вафля</t>
  </si>
  <si>
    <t>256</t>
  </si>
  <si>
    <t>Котлета "Любительская"</t>
  </si>
  <si>
    <t>58</t>
  </si>
  <si>
    <t>Рис отварной с овощами</t>
  </si>
  <si>
    <t>83</t>
  </si>
  <si>
    <t>Суп с мясными фрикадельками</t>
  </si>
  <si>
    <t>370</t>
  </si>
  <si>
    <t>Азу</t>
  </si>
  <si>
    <t>463</t>
  </si>
  <si>
    <t>Ватрушка с повидлом</t>
  </si>
  <si>
    <t>День 5</t>
  </si>
  <si>
    <t>185.3а</t>
  </si>
  <si>
    <t>Каша молочная геркулесовая</t>
  </si>
  <si>
    <t>376</t>
  </si>
  <si>
    <t>Компот из смеси сухофруктов</t>
  </si>
  <si>
    <t>293</t>
  </si>
  <si>
    <t>Птица в соусе</t>
  </si>
  <si>
    <t>414</t>
  </si>
  <si>
    <t>Каша гречневая</t>
  </si>
  <si>
    <t>136</t>
  </si>
  <si>
    <t>Свекольник</t>
  </si>
  <si>
    <t>295</t>
  </si>
  <si>
    <t>Мясной рулет с яйцом</t>
  </si>
  <si>
    <t>344</t>
  </si>
  <si>
    <t>Рагу овощное</t>
  </si>
  <si>
    <t>День 6</t>
  </si>
  <si>
    <t>1001</t>
  </si>
  <si>
    <t>Каша молочная кукурузная</t>
  </si>
  <si>
    <t>1002</t>
  </si>
  <si>
    <t>Салат "Деревенский"</t>
  </si>
  <si>
    <t>87</t>
  </si>
  <si>
    <t>Суп-уха</t>
  </si>
  <si>
    <t>276</t>
  </si>
  <si>
    <t>Жаркое по-домашнему</t>
  </si>
  <si>
    <t>16/5</t>
  </si>
  <si>
    <t>Творожная запеканка</t>
  </si>
  <si>
    <t>День 7</t>
  </si>
  <si>
    <t>215</t>
  </si>
  <si>
    <t>Омлет натуральный</t>
  </si>
  <si>
    <t>Бутерброд с сыром</t>
  </si>
  <si>
    <t>401.6</t>
  </si>
  <si>
    <t>Варенец</t>
  </si>
  <si>
    <t>247</t>
  </si>
  <si>
    <t>376к</t>
  </si>
  <si>
    <t>Компот из кураги</t>
  </si>
  <si>
    <t>Винегрет овощной</t>
  </si>
  <si>
    <t>205</t>
  </si>
  <si>
    <t>Макароны отварные</t>
  </si>
  <si>
    <t>1006</t>
  </si>
  <si>
    <t>Суп "Волна"</t>
  </si>
  <si>
    <t>1005</t>
  </si>
  <si>
    <t>1000</t>
  </si>
  <si>
    <t>День 8</t>
  </si>
  <si>
    <t>185.1а</t>
  </si>
  <si>
    <t>Каша молочная рисовая</t>
  </si>
  <si>
    <t>Салат "Витаминный"</t>
  </si>
  <si>
    <t>4/2</t>
  </si>
  <si>
    <t>Борщ "Сахалинский"</t>
  </si>
  <si>
    <t>1003</t>
  </si>
  <si>
    <t>Оладьи из печени</t>
  </si>
  <si>
    <t>230</t>
  </si>
  <si>
    <t>Ленивые вареники</t>
  </si>
  <si>
    <t>43</t>
  </si>
  <si>
    <t>Салат "Фруктовый"</t>
  </si>
  <si>
    <t>100</t>
  </si>
  <si>
    <t>День 9</t>
  </si>
  <si>
    <t>185</t>
  </si>
  <si>
    <t>Каша молочная пшеничная</t>
  </si>
  <si>
    <t>92</t>
  </si>
  <si>
    <t>Голубцы ленивые</t>
  </si>
  <si>
    <t>1012</t>
  </si>
  <si>
    <t>162</t>
  </si>
  <si>
    <t>Суп-лапша домашняя</t>
  </si>
  <si>
    <t>26</t>
  </si>
  <si>
    <t>Рыба слабосоленная порциями</t>
  </si>
  <si>
    <t>Сложный гарнир</t>
  </si>
  <si>
    <t>436</t>
  </si>
  <si>
    <t>Напиток лимонный</t>
  </si>
  <si>
    <t>479</t>
  </si>
  <si>
    <t>Булочка молочная</t>
  </si>
  <si>
    <t>День 10</t>
  </si>
  <si>
    <t>185.8</t>
  </si>
  <si>
    <t>Каша молочная ячневая</t>
  </si>
  <si>
    <t>9/10</t>
  </si>
  <si>
    <t>Кисель из кураги</t>
  </si>
  <si>
    <t>15</t>
  </si>
  <si>
    <t>99</t>
  </si>
  <si>
    <t>Суп гороховый с гренками</t>
  </si>
  <si>
    <t>294</t>
  </si>
  <si>
    <t>Запеканка из печени с рисом</t>
  </si>
  <si>
    <t>250</t>
  </si>
  <si>
    <t>Рыба, запеченная с картофелем "По-русски"</t>
  </si>
  <si>
    <t>ИТОГО ЗА ВЕСЬ ПЕРИОД:</t>
  </si>
  <si>
    <t>СРЕДНЕЕ ЗНАЧЕНИЕ ЗА ПЕРИОД:</t>
  </si>
  <si>
    <t>(должность)</t>
  </si>
  <si>
    <t>УТВЕРЖДАЮ</t>
  </si>
  <si>
    <t>Икра баклажанная</t>
  </si>
  <si>
    <t>ПРОЕКТ</t>
  </si>
  <si>
    <t>Заместитель главы администрации, начальник управления образования и молодежной политики администрации Уссурийского городского округа</t>
  </si>
  <si>
    <t>О.С. Реуцкая</t>
  </si>
  <si>
    <t>Режим функционирования:</t>
  </si>
  <si>
    <t>10,5 часов</t>
  </si>
  <si>
    <t>" ______ "  __________________  2022г.</t>
  </si>
  <si>
    <t>Помидор порциями</t>
  </si>
  <si>
    <t>Огурец порциями</t>
  </si>
  <si>
    <t>Салат из помидоров и огурцов</t>
  </si>
  <si>
    <t>Капуста, тушеная с мясом</t>
  </si>
  <si>
    <t>Пирожок печеный с яблоком</t>
  </si>
  <si>
    <t>Рыба, тушеная с овощами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</si>
</sst>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5.8"/>
      <color indexed="12"/>
      <name val="Arial Cyr"/>
      <family val="0"/>
    </font>
    <font>
      <u val="single"/>
      <sz val="5.8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top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1" fontId="5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vertical="top"/>
    </xf>
    <xf numFmtId="0" fontId="5" fillId="0" borderId="18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2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2" fontId="3" fillId="0" borderId="21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1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7"/>
  <sheetViews>
    <sheetView tabSelected="1" view="pageBreakPreview" zoomScale="58" zoomScaleSheetLayoutView="58" zoomScalePageLayoutView="0" workbookViewId="0" topLeftCell="A1">
      <selection activeCell="F218" sqref="F218"/>
    </sheetView>
  </sheetViews>
  <sheetFormatPr defaultColWidth="9.00390625" defaultRowHeight="12.75"/>
  <cols>
    <col min="1" max="1" width="40.00390625" style="6" customWidth="1"/>
    <col min="2" max="2" width="45.375" style="5" customWidth="1"/>
    <col min="3" max="3" width="12.625" style="9" customWidth="1"/>
    <col min="4" max="4" width="13.875" style="10" customWidth="1"/>
    <col min="5" max="5" width="13.25390625" style="10" customWidth="1"/>
    <col min="6" max="6" width="15.00390625" style="10" customWidth="1"/>
    <col min="7" max="7" width="24.00390625" style="0" customWidth="1"/>
    <col min="8" max="8" width="17.25390625" style="0" customWidth="1"/>
    <col min="9" max="10" width="7.75390625" style="0" customWidth="1"/>
  </cols>
  <sheetData>
    <row r="1" spans="1:8" ht="27" customHeight="1">
      <c r="A1" s="18"/>
      <c r="B1" s="15"/>
      <c r="C1" s="16"/>
      <c r="D1" s="17"/>
      <c r="E1" s="17"/>
      <c r="F1" s="74" t="s">
        <v>219</v>
      </c>
      <c r="G1" s="74"/>
      <c r="H1" s="74"/>
    </row>
    <row r="2" spans="1:8" ht="18.75">
      <c r="A2" s="18"/>
      <c r="B2" s="27"/>
      <c r="C2" s="16"/>
      <c r="D2" s="17"/>
      <c r="E2" s="17"/>
      <c r="F2" s="78" t="s">
        <v>217</v>
      </c>
      <c r="G2" s="78"/>
      <c r="H2" s="78"/>
    </row>
    <row r="3" spans="1:8" ht="85.5" customHeight="1">
      <c r="A3" s="18"/>
      <c r="B3" s="21"/>
      <c r="C3" s="16"/>
      <c r="D3" s="17"/>
      <c r="E3" s="17"/>
      <c r="F3" s="79" t="s">
        <v>220</v>
      </c>
      <c r="G3" s="79"/>
      <c r="H3" s="79"/>
    </row>
    <row r="4" spans="1:8" ht="18.75">
      <c r="A4" s="18"/>
      <c r="B4" s="28"/>
      <c r="C4" s="16"/>
      <c r="D4" s="17"/>
      <c r="E4" s="17"/>
      <c r="F4" s="80" t="s">
        <v>216</v>
      </c>
      <c r="G4" s="80"/>
      <c r="H4" s="80"/>
    </row>
    <row r="5" spans="1:8" ht="18.75">
      <c r="A5" s="18"/>
      <c r="B5" s="28"/>
      <c r="C5" s="16"/>
      <c r="D5" s="17"/>
      <c r="E5" s="17"/>
      <c r="F5" s="81" t="s">
        <v>221</v>
      </c>
      <c r="G5" s="81"/>
      <c r="H5" s="81"/>
    </row>
    <row r="6" spans="1:8" ht="18.75">
      <c r="A6" s="18"/>
      <c r="B6" s="29"/>
      <c r="C6" s="16"/>
      <c r="D6" s="17"/>
      <c r="E6" s="17"/>
      <c r="F6" s="82" t="s">
        <v>224</v>
      </c>
      <c r="G6" s="82"/>
      <c r="H6" s="82"/>
    </row>
    <row r="7" spans="1:8" ht="20.25">
      <c r="A7" s="18"/>
      <c r="B7" s="15"/>
      <c r="C7" s="16"/>
      <c r="D7" s="17"/>
      <c r="E7" s="17"/>
      <c r="F7" s="38"/>
      <c r="G7" s="39"/>
      <c r="H7" s="39"/>
    </row>
    <row r="8" spans="1:8" ht="12.75">
      <c r="A8" s="18"/>
      <c r="B8" s="15"/>
      <c r="C8" s="16"/>
      <c r="D8" s="17"/>
      <c r="E8" s="17"/>
      <c r="F8" s="17"/>
      <c r="G8" s="26"/>
      <c r="H8" s="26"/>
    </row>
    <row r="9" spans="1:8" s="1" customFormat="1" ht="12.75">
      <c r="A9" s="18"/>
      <c r="B9" s="15"/>
      <c r="C9" s="16"/>
      <c r="D9" s="17"/>
      <c r="E9" s="17"/>
      <c r="F9" s="17"/>
      <c r="G9" s="26"/>
      <c r="H9" s="26"/>
    </row>
    <row r="10" spans="1:8" s="1" customFormat="1" ht="26.25">
      <c r="A10" s="83" t="s">
        <v>10</v>
      </c>
      <c r="B10" s="84"/>
      <c r="C10" s="84"/>
      <c r="D10" s="84"/>
      <c r="E10" s="84"/>
      <c r="F10" s="84"/>
      <c r="G10" s="84"/>
      <c r="H10" s="84"/>
    </row>
    <row r="11" spans="1:8" s="1" customFormat="1" ht="18.75">
      <c r="A11" s="30"/>
      <c r="B11" s="31"/>
      <c r="C11" s="32"/>
      <c r="D11" s="33"/>
      <c r="E11" s="33"/>
      <c r="F11" s="33"/>
      <c r="G11" s="34"/>
      <c r="H11" s="34"/>
    </row>
    <row r="12" spans="1:8" s="1" customFormat="1" ht="30" customHeight="1">
      <c r="A12" s="30" t="s">
        <v>4</v>
      </c>
      <c r="B12" s="31" t="s">
        <v>11</v>
      </c>
      <c r="C12" s="32"/>
      <c r="D12" s="33"/>
      <c r="E12" s="33"/>
      <c r="F12" s="33"/>
      <c r="G12" s="34"/>
      <c r="H12" s="34"/>
    </row>
    <row r="13" spans="1:8" s="1" customFormat="1" ht="43.5" customHeight="1">
      <c r="A13" s="30" t="s">
        <v>222</v>
      </c>
      <c r="B13" s="31" t="s">
        <v>223</v>
      </c>
      <c r="C13" s="32"/>
      <c r="D13" s="33"/>
      <c r="E13" s="33"/>
      <c r="F13" s="33"/>
      <c r="G13" s="34"/>
      <c r="H13" s="34"/>
    </row>
    <row r="14" spans="1:8" s="2" customFormat="1" ht="45" customHeight="1">
      <c r="A14" s="90" t="s">
        <v>0</v>
      </c>
      <c r="B14" s="94" t="s">
        <v>1</v>
      </c>
      <c r="C14" s="92" t="s">
        <v>3</v>
      </c>
      <c r="D14" s="93" t="s">
        <v>5</v>
      </c>
      <c r="E14" s="93"/>
      <c r="F14" s="93"/>
      <c r="G14" s="91" t="s">
        <v>6</v>
      </c>
      <c r="H14" s="91" t="s">
        <v>2</v>
      </c>
    </row>
    <row r="15" spans="1:8" s="3" customFormat="1" ht="18.75">
      <c r="A15" s="90"/>
      <c r="B15" s="94"/>
      <c r="C15" s="92"/>
      <c r="D15" s="40" t="s">
        <v>7</v>
      </c>
      <c r="E15" s="40" t="s">
        <v>8</v>
      </c>
      <c r="F15" s="40" t="s">
        <v>9</v>
      </c>
      <c r="G15" s="91"/>
      <c r="H15" s="91"/>
    </row>
    <row r="16" spans="1:8" s="4" customFormat="1" ht="18.75">
      <c r="A16" s="87" t="s">
        <v>12</v>
      </c>
      <c r="B16" s="87"/>
      <c r="C16" s="87"/>
      <c r="D16" s="87"/>
      <c r="E16" s="87"/>
      <c r="F16" s="87"/>
      <c r="G16" s="87"/>
      <c r="H16" s="87"/>
    </row>
    <row r="17" spans="1:8" ht="18.75">
      <c r="A17" s="88" t="s">
        <v>13</v>
      </c>
      <c r="B17" s="42" t="s">
        <v>15</v>
      </c>
      <c r="C17" s="43" t="s">
        <v>16</v>
      </c>
      <c r="D17" s="44">
        <v>6.21</v>
      </c>
      <c r="E17" s="44">
        <v>7.69</v>
      </c>
      <c r="F17" s="44">
        <v>34.26</v>
      </c>
      <c r="G17" s="43">
        <v>212.75</v>
      </c>
      <c r="H17" s="70" t="s">
        <v>14</v>
      </c>
    </row>
    <row r="18" spans="1:8" ht="18.75">
      <c r="A18" s="88"/>
      <c r="B18" s="42" t="s">
        <v>18</v>
      </c>
      <c r="C18" s="43" t="s">
        <v>19</v>
      </c>
      <c r="D18" s="44">
        <v>1.12</v>
      </c>
      <c r="E18" s="44">
        <v>1.43</v>
      </c>
      <c r="F18" s="44">
        <v>5.58</v>
      </c>
      <c r="G18" s="43">
        <v>52.26</v>
      </c>
      <c r="H18" s="70" t="s">
        <v>17</v>
      </c>
    </row>
    <row r="19" spans="1:8" ht="18.75">
      <c r="A19" s="88"/>
      <c r="B19" s="42" t="s">
        <v>21</v>
      </c>
      <c r="C19" s="43" t="s">
        <v>16</v>
      </c>
      <c r="D19" s="44">
        <v>4.84</v>
      </c>
      <c r="E19" s="44">
        <v>4.07</v>
      </c>
      <c r="F19" s="44">
        <v>12.19</v>
      </c>
      <c r="G19" s="43">
        <v>104.99</v>
      </c>
      <c r="H19" s="70" t="s">
        <v>20</v>
      </c>
    </row>
    <row r="20" spans="1:8" s="4" customFormat="1" ht="18.75">
      <c r="A20" s="88" t="s">
        <v>22</v>
      </c>
      <c r="B20" s="89"/>
      <c r="C20" s="45">
        <f>C17+C18+C19</f>
        <v>400</v>
      </c>
      <c r="D20" s="45">
        <f>D17+D18+D19</f>
        <v>12.17</v>
      </c>
      <c r="E20" s="45">
        <f>E17+E18+E19</f>
        <v>13.190000000000001</v>
      </c>
      <c r="F20" s="45">
        <f>F17+F18+F19</f>
        <v>52.029999999999994</v>
      </c>
      <c r="G20" s="45">
        <f>G17+G18+G19</f>
        <v>370</v>
      </c>
      <c r="H20" s="71"/>
    </row>
    <row r="21" spans="1:8" ht="18.75">
      <c r="A21" s="41" t="s">
        <v>23</v>
      </c>
      <c r="B21" s="42" t="s">
        <v>25</v>
      </c>
      <c r="C21" s="43" t="s">
        <v>26</v>
      </c>
      <c r="D21" s="44">
        <v>3.07</v>
      </c>
      <c r="E21" s="44">
        <v>3.75</v>
      </c>
      <c r="F21" s="44">
        <v>14.7</v>
      </c>
      <c r="G21" s="43">
        <v>89.8</v>
      </c>
      <c r="H21" s="70" t="s">
        <v>24</v>
      </c>
    </row>
    <row r="22" spans="1:8" s="4" customFormat="1" ht="18.75">
      <c r="A22" s="88" t="s">
        <v>27</v>
      </c>
      <c r="B22" s="89"/>
      <c r="C22" s="45" t="str">
        <f>C21</f>
        <v>150</v>
      </c>
      <c r="D22" s="45">
        <f>D21</f>
        <v>3.07</v>
      </c>
      <c r="E22" s="45">
        <f>E21</f>
        <v>3.75</v>
      </c>
      <c r="F22" s="45">
        <f>F21</f>
        <v>14.7</v>
      </c>
      <c r="G22" s="45">
        <f>G21</f>
        <v>89.8</v>
      </c>
      <c r="H22" s="71"/>
    </row>
    <row r="23" spans="1:8" ht="18.75">
      <c r="A23" s="88" t="s">
        <v>28</v>
      </c>
      <c r="B23" s="42" t="s">
        <v>30</v>
      </c>
      <c r="C23" s="43" t="s">
        <v>31</v>
      </c>
      <c r="D23" s="44">
        <v>0.86</v>
      </c>
      <c r="E23" s="44">
        <v>1.56</v>
      </c>
      <c r="F23" s="44">
        <v>4.86</v>
      </c>
      <c r="G23" s="43">
        <v>36.81</v>
      </c>
      <c r="H23" s="70" t="s">
        <v>29</v>
      </c>
    </row>
    <row r="24" spans="1:8" ht="18.75">
      <c r="A24" s="88"/>
      <c r="B24" s="42" t="s">
        <v>33</v>
      </c>
      <c r="C24" s="43" t="s">
        <v>16</v>
      </c>
      <c r="D24" s="44">
        <v>3.21</v>
      </c>
      <c r="E24" s="44">
        <v>5.86</v>
      </c>
      <c r="F24" s="44">
        <v>31.01</v>
      </c>
      <c r="G24" s="43">
        <v>164.23</v>
      </c>
      <c r="H24" s="70" t="s">
        <v>32</v>
      </c>
    </row>
    <row r="25" spans="1:8" ht="18.75">
      <c r="A25" s="88"/>
      <c r="B25" s="42" t="s">
        <v>43</v>
      </c>
      <c r="C25" s="43" t="s">
        <v>44</v>
      </c>
      <c r="D25" s="44">
        <v>3.35</v>
      </c>
      <c r="E25" s="44">
        <v>6.6</v>
      </c>
      <c r="F25" s="44">
        <v>22.4</v>
      </c>
      <c r="G25" s="43">
        <v>162.95</v>
      </c>
      <c r="H25" s="70" t="s">
        <v>42</v>
      </c>
    </row>
    <row r="26" spans="1:8" ht="18.75">
      <c r="A26" s="88"/>
      <c r="B26" s="42" t="s">
        <v>40</v>
      </c>
      <c r="C26" s="43" t="s">
        <v>41</v>
      </c>
      <c r="D26" s="44">
        <v>9.7</v>
      </c>
      <c r="E26" s="44">
        <v>8.27</v>
      </c>
      <c r="F26" s="44">
        <v>7.77</v>
      </c>
      <c r="G26" s="43">
        <v>145.56</v>
      </c>
      <c r="H26" s="70" t="s">
        <v>39</v>
      </c>
    </row>
    <row r="27" spans="1:8" ht="18.75">
      <c r="A27" s="88"/>
      <c r="B27" s="42" t="s">
        <v>37</v>
      </c>
      <c r="C27" s="43" t="s">
        <v>38</v>
      </c>
      <c r="D27" s="44">
        <v>0.91</v>
      </c>
      <c r="E27" s="44">
        <v>0.54</v>
      </c>
      <c r="F27" s="44">
        <v>18.72</v>
      </c>
      <c r="G27" s="43">
        <v>45</v>
      </c>
      <c r="H27" s="70" t="s">
        <v>36</v>
      </c>
    </row>
    <row r="28" spans="1:8" ht="18.75">
      <c r="A28" s="88"/>
      <c r="B28" s="42" t="s">
        <v>35</v>
      </c>
      <c r="C28" s="43" t="s">
        <v>16</v>
      </c>
      <c r="D28" s="44">
        <v>1.06</v>
      </c>
      <c r="E28" s="44">
        <v>0.05</v>
      </c>
      <c r="F28" s="44">
        <v>21.24</v>
      </c>
      <c r="G28" s="43">
        <v>88.54</v>
      </c>
      <c r="H28" s="70" t="s">
        <v>34</v>
      </c>
    </row>
    <row r="29" spans="1:8" s="4" customFormat="1" ht="18.75">
      <c r="A29" s="88" t="s">
        <v>45</v>
      </c>
      <c r="B29" s="89"/>
      <c r="C29" s="45">
        <f>C23+C24+C25+C26+C27+C28</f>
        <v>655</v>
      </c>
      <c r="D29" s="45">
        <f>D23+D24+D25+D26+D27+D28</f>
        <v>19.089999999999996</v>
      </c>
      <c r="E29" s="45">
        <f>E23+E24+E25+E26+E27+E28</f>
        <v>22.88</v>
      </c>
      <c r="F29" s="45">
        <f>F23+F24+F25+F26+F27+F28</f>
        <v>106</v>
      </c>
      <c r="G29" s="45">
        <f>G23+G24+G25+G26+G27+G28</f>
        <v>643.0899999999999</v>
      </c>
      <c r="H29" s="71"/>
    </row>
    <row r="30" spans="1:8" s="4" customFormat="1" ht="18.75">
      <c r="A30" s="41"/>
      <c r="B30" s="42" t="s">
        <v>52</v>
      </c>
      <c r="C30" s="43" t="s">
        <v>53</v>
      </c>
      <c r="D30" s="44">
        <v>0.01</v>
      </c>
      <c r="E30" s="44">
        <v>0</v>
      </c>
      <c r="F30" s="44">
        <v>3.75</v>
      </c>
      <c r="G30" s="43">
        <v>15.02</v>
      </c>
      <c r="H30" s="70" t="s">
        <v>51</v>
      </c>
    </row>
    <row r="31" spans="1:8" ht="18.75">
      <c r="A31" s="88" t="s">
        <v>46</v>
      </c>
      <c r="B31" s="42" t="s">
        <v>58</v>
      </c>
      <c r="C31" s="43" t="s">
        <v>26</v>
      </c>
      <c r="D31" s="44">
        <v>12.79</v>
      </c>
      <c r="E31" s="44">
        <v>14.8</v>
      </c>
      <c r="F31" s="44">
        <v>28.05</v>
      </c>
      <c r="G31" s="43">
        <v>398.65</v>
      </c>
      <c r="H31" s="70" t="s">
        <v>57</v>
      </c>
    </row>
    <row r="32" spans="1:8" ht="18.75">
      <c r="A32" s="88"/>
      <c r="B32" s="42" t="s">
        <v>50</v>
      </c>
      <c r="C32" s="43">
        <v>30</v>
      </c>
      <c r="D32" s="44">
        <v>1.56</v>
      </c>
      <c r="E32" s="44">
        <v>0.33</v>
      </c>
      <c r="F32" s="44">
        <v>18.13</v>
      </c>
      <c r="G32" s="43">
        <v>47.67</v>
      </c>
      <c r="H32" s="70" t="s">
        <v>49</v>
      </c>
    </row>
    <row r="33" spans="1:8" ht="18.75">
      <c r="A33" s="88"/>
      <c r="B33" s="42" t="s">
        <v>48</v>
      </c>
      <c r="C33" s="43" t="s">
        <v>16</v>
      </c>
      <c r="D33" s="44">
        <v>0.14</v>
      </c>
      <c r="E33" s="44">
        <v>0</v>
      </c>
      <c r="F33" s="44">
        <v>10.62</v>
      </c>
      <c r="G33" s="43">
        <v>42.16</v>
      </c>
      <c r="H33" s="70" t="s">
        <v>47</v>
      </c>
    </row>
    <row r="34" spans="1:8" ht="18.75">
      <c r="A34" s="88"/>
      <c r="B34" s="42" t="s">
        <v>55</v>
      </c>
      <c r="C34" s="43" t="s">
        <v>56</v>
      </c>
      <c r="D34" s="44">
        <v>0.36</v>
      </c>
      <c r="E34" s="44">
        <v>0.36</v>
      </c>
      <c r="F34" s="44">
        <v>8.82</v>
      </c>
      <c r="G34" s="43">
        <v>42.3</v>
      </c>
      <c r="H34" s="70" t="s">
        <v>54</v>
      </c>
    </row>
    <row r="35" spans="1:8" s="4" customFormat="1" ht="18.75">
      <c r="A35" s="88" t="s">
        <v>59</v>
      </c>
      <c r="B35" s="89"/>
      <c r="C35" s="45">
        <f>C30+C31+C32+C33+C34</f>
        <v>480</v>
      </c>
      <c r="D35" s="45">
        <f>D30+D31+D32+D33+D34</f>
        <v>14.86</v>
      </c>
      <c r="E35" s="45">
        <f>E30+E31+E32+E33+E34</f>
        <v>15.49</v>
      </c>
      <c r="F35" s="45">
        <f>F30+F31+F32+F33+F34</f>
        <v>69.37</v>
      </c>
      <c r="G35" s="45">
        <f>G30+G31+G32+G33+G34</f>
        <v>545.8</v>
      </c>
      <c r="H35" s="71"/>
    </row>
    <row r="36" spans="1:8" s="4" customFormat="1" ht="18.75">
      <c r="A36" s="75" t="s">
        <v>60</v>
      </c>
      <c r="B36" s="85"/>
      <c r="C36" s="46">
        <f>C20+C22+C29+C35</f>
        <v>1685</v>
      </c>
      <c r="D36" s="46">
        <f>D20+D22+D29+D35</f>
        <v>49.19</v>
      </c>
      <c r="E36" s="46">
        <f>E20+E22+E29+E35</f>
        <v>55.31</v>
      </c>
      <c r="F36" s="46">
        <f>F20+F22+F29+F35</f>
        <v>242.1</v>
      </c>
      <c r="G36" s="46">
        <f>G20+G22+G29+G35</f>
        <v>1648.6899999999998</v>
      </c>
      <c r="H36" s="73"/>
    </row>
    <row r="37" spans="1:8" s="4" customFormat="1" ht="18.75">
      <c r="A37" s="86" t="s">
        <v>61</v>
      </c>
      <c r="B37" s="86"/>
      <c r="C37" s="86"/>
      <c r="D37" s="86"/>
      <c r="E37" s="86"/>
      <c r="F37" s="86"/>
      <c r="G37" s="86"/>
      <c r="H37" s="86"/>
    </row>
    <row r="38" spans="1:8" s="4" customFormat="1" ht="18.75">
      <c r="A38" s="47"/>
      <c r="B38" s="42" t="s">
        <v>65</v>
      </c>
      <c r="C38" s="43" t="s">
        <v>16</v>
      </c>
      <c r="D38" s="44">
        <v>3.02</v>
      </c>
      <c r="E38" s="44">
        <v>4.9</v>
      </c>
      <c r="F38" s="44">
        <v>18.9</v>
      </c>
      <c r="G38" s="43">
        <v>136.24</v>
      </c>
      <c r="H38" s="70" t="s">
        <v>64</v>
      </c>
    </row>
    <row r="39" spans="1:8" ht="18.75">
      <c r="A39" s="88" t="s">
        <v>13</v>
      </c>
      <c r="B39" s="42" t="s">
        <v>67</v>
      </c>
      <c r="C39" s="43" t="s">
        <v>19</v>
      </c>
      <c r="D39" s="44">
        <v>3.61</v>
      </c>
      <c r="E39" s="44">
        <v>4.54</v>
      </c>
      <c r="F39" s="44">
        <v>14.4</v>
      </c>
      <c r="G39" s="43">
        <v>110.96</v>
      </c>
      <c r="H39" s="70" t="s">
        <v>66</v>
      </c>
    </row>
    <row r="40" spans="1:8" ht="18.75">
      <c r="A40" s="88"/>
      <c r="B40" s="42" t="s">
        <v>63</v>
      </c>
      <c r="C40" s="43" t="s">
        <v>16</v>
      </c>
      <c r="D40" s="44">
        <v>4.81</v>
      </c>
      <c r="E40" s="44">
        <v>4.21</v>
      </c>
      <c r="F40" s="44">
        <v>12.47</v>
      </c>
      <c r="G40" s="43">
        <v>107.26</v>
      </c>
      <c r="H40" s="70" t="s">
        <v>62</v>
      </c>
    </row>
    <row r="41" spans="1:8" s="4" customFormat="1" ht="18.75">
      <c r="A41" s="88" t="s">
        <v>22</v>
      </c>
      <c r="B41" s="89"/>
      <c r="C41" s="45">
        <f>C38+C39+C40</f>
        <v>400</v>
      </c>
      <c r="D41" s="45">
        <f>D38+D39+D40</f>
        <v>11.44</v>
      </c>
      <c r="E41" s="45">
        <f>E38+E39+E40</f>
        <v>13.650000000000002</v>
      </c>
      <c r="F41" s="45">
        <f>F38+F39+F40</f>
        <v>45.769999999999996</v>
      </c>
      <c r="G41" s="45">
        <f>G38+G39+G40</f>
        <v>354.46</v>
      </c>
      <c r="H41" s="71"/>
    </row>
    <row r="42" spans="1:8" s="4" customFormat="1" ht="18.75">
      <c r="A42" s="41"/>
      <c r="B42" s="42" t="s">
        <v>71</v>
      </c>
      <c r="C42" s="43" t="s">
        <v>53</v>
      </c>
      <c r="D42" s="44">
        <v>0.68</v>
      </c>
      <c r="E42" s="44">
        <v>2.82</v>
      </c>
      <c r="F42" s="44">
        <v>10.93</v>
      </c>
      <c r="G42" s="43">
        <v>40.67</v>
      </c>
      <c r="H42" s="70" t="s">
        <v>70</v>
      </c>
    </row>
    <row r="43" spans="1:8" ht="18.75">
      <c r="A43" s="41" t="s">
        <v>23</v>
      </c>
      <c r="B43" s="42" t="s">
        <v>69</v>
      </c>
      <c r="C43" s="43" t="s">
        <v>26</v>
      </c>
      <c r="D43" s="44">
        <v>3.3</v>
      </c>
      <c r="E43" s="44">
        <v>3.75</v>
      </c>
      <c r="F43" s="44">
        <v>7.8</v>
      </c>
      <c r="G43" s="43">
        <v>49.35</v>
      </c>
      <c r="H43" s="70" t="s">
        <v>68</v>
      </c>
    </row>
    <row r="44" spans="1:8" s="4" customFormat="1" ht="18.75">
      <c r="A44" s="88" t="s">
        <v>27</v>
      </c>
      <c r="B44" s="89"/>
      <c r="C44" s="45">
        <f>C42+C43</f>
        <v>180</v>
      </c>
      <c r="D44" s="45">
        <f>D42+D43</f>
        <v>3.98</v>
      </c>
      <c r="E44" s="45">
        <f>E42+E43</f>
        <v>6.57</v>
      </c>
      <c r="F44" s="45">
        <f>F42+F43</f>
        <v>18.73</v>
      </c>
      <c r="G44" s="45">
        <f>G42+G43</f>
        <v>90.02000000000001</v>
      </c>
      <c r="H44" s="71"/>
    </row>
    <row r="45" spans="1:8" s="4" customFormat="1" ht="18.75">
      <c r="A45" s="75" t="s">
        <v>28</v>
      </c>
      <c r="B45" s="42" t="s">
        <v>75</v>
      </c>
      <c r="C45" s="43" t="s">
        <v>31</v>
      </c>
      <c r="D45" s="44">
        <v>0.4</v>
      </c>
      <c r="E45" s="44">
        <v>1.59</v>
      </c>
      <c r="F45" s="44">
        <v>2.29</v>
      </c>
      <c r="G45" s="43">
        <v>24.69</v>
      </c>
      <c r="H45" s="70" t="s">
        <v>74</v>
      </c>
    </row>
    <row r="46" spans="1:8" ht="18.75">
      <c r="A46" s="76"/>
      <c r="B46" s="42" t="s">
        <v>73</v>
      </c>
      <c r="C46" s="43" t="s">
        <v>16</v>
      </c>
      <c r="D46" s="44">
        <v>2.81</v>
      </c>
      <c r="E46" s="44">
        <v>2.93</v>
      </c>
      <c r="F46" s="44">
        <v>9.04</v>
      </c>
      <c r="G46" s="43">
        <v>130.21</v>
      </c>
      <c r="H46" s="70" t="s">
        <v>72</v>
      </c>
    </row>
    <row r="47" spans="1:8" ht="18.75">
      <c r="A47" s="76"/>
      <c r="B47" s="42" t="s">
        <v>79</v>
      </c>
      <c r="C47" s="43" t="s">
        <v>16</v>
      </c>
      <c r="D47" s="44">
        <v>14.98</v>
      </c>
      <c r="E47" s="44">
        <v>17.01</v>
      </c>
      <c r="F47" s="44">
        <v>17.25</v>
      </c>
      <c r="G47" s="43">
        <v>319.54</v>
      </c>
      <c r="H47" s="70" t="s">
        <v>78</v>
      </c>
    </row>
    <row r="48" spans="1:8" ht="18.75">
      <c r="A48" s="76"/>
      <c r="B48" s="42" t="s">
        <v>37</v>
      </c>
      <c r="C48" s="43" t="s">
        <v>38</v>
      </c>
      <c r="D48" s="44">
        <v>0.91</v>
      </c>
      <c r="E48" s="44">
        <v>0.54</v>
      </c>
      <c r="F48" s="44">
        <v>18.72</v>
      </c>
      <c r="G48" s="43">
        <v>45</v>
      </c>
      <c r="H48" s="70" t="s">
        <v>36</v>
      </c>
    </row>
    <row r="49" spans="1:8" ht="18.75">
      <c r="A49" s="77"/>
      <c r="B49" s="42" t="s">
        <v>77</v>
      </c>
      <c r="C49" s="43" t="s">
        <v>16</v>
      </c>
      <c r="D49" s="44">
        <v>0.9</v>
      </c>
      <c r="E49" s="44">
        <v>0</v>
      </c>
      <c r="F49" s="44">
        <v>18</v>
      </c>
      <c r="G49" s="43">
        <v>90</v>
      </c>
      <c r="H49" s="70" t="s">
        <v>76</v>
      </c>
    </row>
    <row r="50" spans="1:8" s="4" customFormat="1" ht="18.75">
      <c r="A50" s="88" t="s">
        <v>45</v>
      </c>
      <c r="B50" s="89"/>
      <c r="C50" s="45">
        <f>C45+C46+C47+C48+C49</f>
        <v>635</v>
      </c>
      <c r="D50" s="45">
        <f>D45+D46+D47+D48+D49</f>
        <v>20</v>
      </c>
      <c r="E50" s="45">
        <f>E45+E46+E47+E48+E49</f>
        <v>22.07</v>
      </c>
      <c r="F50" s="45">
        <f>F45+F46+F47+F48+F49</f>
        <v>65.3</v>
      </c>
      <c r="G50" s="45">
        <f>G45+G46+G47+G48+G49</f>
        <v>609.44</v>
      </c>
      <c r="H50" s="71"/>
    </row>
    <row r="51" spans="1:8" s="4" customFormat="1" ht="18.75">
      <c r="A51" s="75" t="s">
        <v>46</v>
      </c>
      <c r="B51" s="42" t="s">
        <v>83</v>
      </c>
      <c r="C51" s="43" t="s">
        <v>64</v>
      </c>
      <c r="D51" s="44">
        <v>7.68</v>
      </c>
      <c r="E51" s="44">
        <v>6.01</v>
      </c>
      <c r="F51" s="44">
        <v>40.21</v>
      </c>
      <c r="G51" s="43">
        <v>229.52</v>
      </c>
      <c r="H51" s="70" t="s">
        <v>82</v>
      </c>
    </row>
    <row r="52" spans="1:8" ht="18.75">
      <c r="A52" s="76"/>
      <c r="B52" s="42" t="s">
        <v>85</v>
      </c>
      <c r="C52" s="43" t="s">
        <v>86</v>
      </c>
      <c r="D52" s="44">
        <v>2.08</v>
      </c>
      <c r="E52" s="44">
        <v>3.88</v>
      </c>
      <c r="F52" s="44">
        <v>25.88</v>
      </c>
      <c r="G52" s="43">
        <v>187.78</v>
      </c>
      <c r="H52" s="70" t="s">
        <v>84</v>
      </c>
    </row>
    <row r="53" spans="1:8" ht="18.75">
      <c r="A53" s="76"/>
      <c r="B53" s="42" t="s">
        <v>50</v>
      </c>
      <c r="C53" s="43">
        <v>30</v>
      </c>
      <c r="D53" s="44">
        <v>1.56</v>
      </c>
      <c r="E53" s="44">
        <v>0.33</v>
      </c>
      <c r="F53" s="44">
        <v>18.13</v>
      </c>
      <c r="G53" s="43">
        <v>47.67</v>
      </c>
      <c r="H53" s="70" t="s">
        <v>49</v>
      </c>
    </row>
    <row r="54" spans="1:8" ht="18.75">
      <c r="A54" s="77"/>
      <c r="B54" s="42" t="s">
        <v>81</v>
      </c>
      <c r="C54" s="43" t="s">
        <v>16</v>
      </c>
      <c r="D54" s="44">
        <v>0.16</v>
      </c>
      <c r="E54" s="44">
        <v>0.13</v>
      </c>
      <c r="F54" s="44">
        <v>14.04</v>
      </c>
      <c r="G54" s="43">
        <v>56.47</v>
      </c>
      <c r="H54" s="70" t="s">
        <v>80</v>
      </c>
    </row>
    <row r="55" spans="1:8" s="4" customFormat="1" ht="18.75">
      <c r="A55" s="88" t="s">
        <v>59</v>
      </c>
      <c r="B55" s="89"/>
      <c r="C55" s="45">
        <f>C51+C52+C53+C54</f>
        <v>470</v>
      </c>
      <c r="D55" s="45">
        <f>D51+D52+D53+D54</f>
        <v>11.48</v>
      </c>
      <c r="E55" s="45">
        <f>E51+E52+E53+E54</f>
        <v>10.350000000000001</v>
      </c>
      <c r="F55" s="45">
        <f>F51+F52+F53+F54</f>
        <v>98.25999999999999</v>
      </c>
      <c r="G55" s="45">
        <f>G51+G52+G53+G54</f>
        <v>521.44</v>
      </c>
      <c r="H55" s="71"/>
    </row>
    <row r="56" spans="1:8" s="4" customFormat="1" ht="18.75">
      <c r="A56" s="75" t="s">
        <v>60</v>
      </c>
      <c r="B56" s="85"/>
      <c r="C56" s="46">
        <f>C41+C44+C50+C55</f>
        <v>1685</v>
      </c>
      <c r="D56" s="46">
        <f>D41+D44+D50+D55</f>
        <v>46.900000000000006</v>
      </c>
      <c r="E56" s="46">
        <f>E41+E44+E50+E55</f>
        <v>52.64000000000001</v>
      </c>
      <c r="F56" s="46">
        <f>F41+F44+F50+F55</f>
        <v>228.06</v>
      </c>
      <c r="G56" s="46">
        <f>G41+G44+G50+G55</f>
        <v>1575.3600000000001</v>
      </c>
      <c r="H56" s="73"/>
    </row>
    <row r="57" spans="1:8" s="4" customFormat="1" ht="18.75">
      <c r="A57" s="86" t="s">
        <v>87</v>
      </c>
      <c r="B57" s="86"/>
      <c r="C57" s="86"/>
      <c r="D57" s="86"/>
      <c r="E57" s="86"/>
      <c r="F57" s="86"/>
      <c r="G57" s="86"/>
      <c r="H57" s="86"/>
    </row>
    <row r="58" spans="1:8" s="4" customFormat="1" ht="18.75">
      <c r="A58" s="47"/>
      <c r="B58" s="42" t="s">
        <v>91</v>
      </c>
      <c r="C58" s="43" t="s">
        <v>16</v>
      </c>
      <c r="D58" s="44">
        <v>5.36</v>
      </c>
      <c r="E58" s="44">
        <v>5.42</v>
      </c>
      <c r="F58" s="44">
        <v>42.26</v>
      </c>
      <c r="G58" s="43">
        <v>225.5</v>
      </c>
      <c r="H58" s="70" t="s">
        <v>90</v>
      </c>
    </row>
    <row r="59" spans="1:8" ht="18.75">
      <c r="A59" s="88" t="s">
        <v>13</v>
      </c>
      <c r="B59" s="42" t="s">
        <v>93</v>
      </c>
      <c r="C59" s="43" t="s">
        <v>38</v>
      </c>
      <c r="D59" s="44">
        <v>0.91</v>
      </c>
      <c r="E59" s="44">
        <v>0.31</v>
      </c>
      <c r="F59" s="44">
        <v>5.1</v>
      </c>
      <c r="G59" s="43">
        <v>66.43</v>
      </c>
      <c r="H59" s="70" t="s">
        <v>92</v>
      </c>
    </row>
    <row r="60" spans="1:8" ht="18.75">
      <c r="A60" s="88"/>
      <c r="B60" s="42" t="s">
        <v>89</v>
      </c>
      <c r="C60" s="43" t="s">
        <v>16</v>
      </c>
      <c r="D60" s="44">
        <v>2.72</v>
      </c>
      <c r="E60" s="44">
        <v>2.25</v>
      </c>
      <c r="F60" s="44">
        <v>9.2</v>
      </c>
      <c r="G60" s="43">
        <v>68.06</v>
      </c>
      <c r="H60" s="70" t="s">
        <v>88</v>
      </c>
    </row>
    <row r="61" spans="1:8" s="4" customFormat="1" ht="18.75">
      <c r="A61" s="88" t="s">
        <v>22</v>
      </c>
      <c r="B61" s="89"/>
      <c r="C61" s="45">
        <f>C58+C59+C60</f>
        <v>405</v>
      </c>
      <c r="D61" s="45">
        <f>D58+D59+D60</f>
        <v>8.99</v>
      </c>
      <c r="E61" s="45">
        <f>E58+E59+E60</f>
        <v>7.9799999999999995</v>
      </c>
      <c r="F61" s="45">
        <f>F58+F59+F60</f>
        <v>56.56</v>
      </c>
      <c r="G61" s="45">
        <f>G58+G59+G60</f>
        <v>359.99</v>
      </c>
      <c r="H61" s="71"/>
    </row>
    <row r="62" spans="1:8" ht="18.75">
      <c r="A62" s="41" t="s">
        <v>23</v>
      </c>
      <c r="B62" s="42" t="s">
        <v>25</v>
      </c>
      <c r="C62" s="43" t="s">
        <v>26</v>
      </c>
      <c r="D62" s="44">
        <v>3.07</v>
      </c>
      <c r="E62" s="44">
        <v>3.75</v>
      </c>
      <c r="F62" s="44">
        <v>14.7</v>
      </c>
      <c r="G62" s="43">
        <v>89.8</v>
      </c>
      <c r="H62" s="70" t="s">
        <v>24</v>
      </c>
    </row>
    <row r="63" spans="1:8" s="4" customFormat="1" ht="18.75">
      <c r="A63" s="88" t="s">
        <v>27</v>
      </c>
      <c r="B63" s="89"/>
      <c r="C63" s="45" t="str">
        <f>C62</f>
        <v>150</v>
      </c>
      <c r="D63" s="45">
        <f>D62</f>
        <v>3.07</v>
      </c>
      <c r="E63" s="45">
        <f>E62</f>
        <v>3.75</v>
      </c>
      <c r="F63" s="45">
        <f>F62</f>
        <v>14.7</v>
      </c>
      <c r="G63" s="45">
        <f>G62</f>
        <v>89.8</v>
      </c>
      <c r="H63" s="71"/>
    </row>
    <row r="64" spans="1:8" s="4" customFormat="1" ht="24.75" customHeight="1">
      <c r="A64" s="75" t="s">
        <v>28</v>
      </c>
      <c r="B64" s="42" t="s">
        <v>95</v>
      </c>
      <c r="C64" s="43" t="s">
        <v>31</v>
      </c>
      <c r="D64" s="44">
        <v>0.76</v>
      </c>
      <c r="E64" s="44">
        <v>2.68</v>
      </c>
      <c r="F64" s="44">
        <v>4.59</v>
      </c>
      <c r="G64" s="43">
        <v>46.1</v>
      </c>
      <c r="H64" s="70" t="s">
        <v>94</v>
      </c>
    </row>
    <row r="65" spans="1:8" ht="18.75">
      <c r="A65" s="76"/>
      <c r="B65" s="42" t="s">
        <v>104</v>
      </c>
      <c r="C65" s="43" t="s">
        <v>16</v>
      </c>
      <c r="D65" s="44">
        <v>4.18</v>
      </c>
      <c r="E65" s="44">
        <v>5.24</v>
      </c>
      <c r="F65" s="44">
        <v>9.9</v>
      </c>
      <c r="G65" s="43">
        <v>104.31</v>
      </c>
      <c r="H65" s="70" t="s">
        <v>103</v>
      </c>
    </row>
    <row r="66" spans="1:8" ht="18.75">
      <c r="A66" s="76"/>
      <c r="B66" s="42" t="s">
        <v>100</v>
      </c>
      <c r="C66" s="43" t="s">
        <v>44</v>
      </c>
      <c r="D66" s="44">
        <v>2.69</v>
      </c>
      <c r="E66" s="44">
        <v>4.82</v>
      </c>
      <c r="F66" s="44">
        <v>21.31</v>
      </c>
      <c r="G66" s="43">
        <v>139.68</v>
      </c>
      <c r="H66" s="70" t="s">
        <v>99</v>
      </c>
    </row>
    <row r="67" spans="1:8" ht="18.75">
      <c r="A67" s="76"/>
      <c r="B67" s="42" t="s">
        <v>97</v>
      </c>
      <c r="C67" s="43" t="s">
        <v>98</v>
      </c>
      <c r="D67" s="44">
        <v>13.54</v>
      </c>
      <c r="E67" s="44">
        <v>18.52</v>
      </c>
      <c r="F67" s="44">
        <v>30.25</v>
      </c>
      <c r="G67" s="43">
        <v>288.71</v>
      </c>
      <c r="H67" s="70" t="s">
        <v>96</v>
      </c>
    </row>
    <row r="68" spans="1:8" ht="18.75">
      <c r="A68" s="76"/>
      <c r="B68" s="42" t="s">
        <v>37</v>
      </c>
      <c r="C68" s="43" t="s">
        <v>38</v>
      </c>
      <c r="D68" s="44">
        <v>0.91</v>
      </c>
      <c r="E68" s="44">
        <v>0.54</v>
      </c>
      <c r="F68" s="44">
        <v>18.72</v>
      </c>
      <c r="G68" s="43">
        <v>45</v>
      </c>
      <c r="H68" s="70" t="s">
        <v>36</v>
      </c>
    </row>
    <row r="69" spans="1:8" ht="18.75">
      <c r="A69" s="77"/>
      <c r="B69" s="42" t="s">
        <v>102</v>
      </c>
      <c r="C69" s="43" t="s">
        <v>16</v>
      </c>
      <c r="D69" s="44">
        <v>0.11</v>
      </c>
      <c r="E69" s="44">
        <v>0</v>
      </c>
      <c r="F69" s="44">
        <v>3.44</v>
      </c>
      <c r="G69" s="43">
        <v>13.99</v>
      </c>
      <c r="H69" s="70" t="s">
        <v>101</v>
      </c>
    </row>
    <row r="70" spans="1:8" s="4" customFormat="1" ht="21.75" customHeight="1">
      <c r="A70" s="88" t="s">
        <v>45</v>
      </c>
      <c r="B70" s="89"/>
      <c r="C70" s="45">
        <f>C64+C65+C66+C67+C68+C69</f>
        <v>665</v>
      </c>
      <c r="D70" s="45">
        <f>D64+D65+D66+D67+D68+D69</f>
        <v>22.189999999999998</v>
      </c>
      <c r="E70" s="45">
        <f>E64+E65+E66+E67+E68+E69</f>
        <v>31.799999999999997</v>
      </c>
      <c r="F70" s="45">
        <f>F64+F65+F66+F67+F68+F69</f>
        <v>88.21</v>
      </c>
      <c r="G70" s="45">
        <f>G64+G65+G66+G67+G68+G69</f>
        <v>637.79</v>
      </c>
      <c r="H70" s="71"/>
    </row>
    <row r="71" spans="1:8" ht="24" customHeight="1">
      <c r="A71" s="88" t="s">
        <v>46</v>
      </c>
      <c r="B71" s="42" t="s">
        <v>106</v>
      </c>
      <c r="C71" s="43" t="s">
        <v>26</v>
      </c>
      <c r="D71" s="44">
        <v>12.89</v>
      </c>
      <c r="E71" s="44">
        <v>10.02</v>
      </c>
      <c r="F71" s="44">
        <v>29.65</v>
      </c>
      <c r="G71" s="43">
        <v>364.12</v>
      </c>
      <c r="H71" s="70" t="s">
        <v>105</v>
      </c>
    </row>
    <row r="72" spans="1:8" ht="18.75">
      <c r="A72" s="88"/>
      <c r="B72" s="42" t="s">
        <v>108</v>
      </c>
      <c r="C72" s="43" t="s">
        <v>109</v>
      </c>
      <c r="D72" s="44">
        <v>0.96</v>
      </c>
      <c r="E72" s="44">
        <v>1.58</v>
      </c>
      <c r="F72" s="44">
        <v>4.18</v>
      </c>
      <c r="G72" s="43">
        <v>34.99</v>
      </c>
      <c r="H72" s="70" t="s">
        <v>107</v>
      </c>
    </row>
    <row r="73" spans="1:8" ht="18.75">
      <c r="A73" s="88"/>
      <c r="B73" s="42" t="s">
        <v>50</v>
      </c>
      <c r="C73" s="43">
        <v>30</v>
      </c>
      <c r="D73" s="44">
        <v>1.56</v>
      </c>
      <c r="E73" s="44">
        <v>0.33</v>
      </c>
      <c r="F73" s="44">
        <v>18.13</v>
      </c>
      <c r="G73" s="43">
        <v>47.67</v>
      </c>
      <c r="H73" s="70" t="s">
        <v>49</v>
      </c>
    </row>
    <row r="74" spans="1:8" ht="18.75">
      <c r="A74" s="88"/>
      <c r="B74" s="42" t="s">
        <v>111</v>
      </c>
      <c r="C74" s="43" t="s">
        <v>16</v>
      </c>
      <c r="D74" s="44">
        <v>0.13</v>
      </c>
      <c r="E74" s="44">
        <v>0.13</v>
      </c>
      <c r="F74" s="44">
        <v>16.16</v>
      </c>
      <c r="G74" s="43">
        <v>65.23</v>
      </c>
      <c r="H74" s="70" t="s">
        <v>110</v>
      </c>
    </row>
    <row r="75" spans="1:8" ht="18.75">
      <c r="A75" s="88"/>
      <c r="B75" s="42" t="s">
        <v>55</v>
      </c>
      <c r="C75" s="43" t="s">
        <v>56</v>
      </c>
      <c r="D75" s="44">
        <v>0.36</v>
      </c>
      <c r="E75" s="44">
        <v>0.36</v>
      </c>
      <c r="F75" s="44">
        <v>8.82</v>
      </c>
      <c r="G75" s="43">
        <v>42.3</v>
      </c>
      <c r="H75" s="70" t="s">
        <v>54</v>
      </c>
    </row>
    <row r="76" spans="1:8" s="4" customFormat="1" ht="18.75">
      <c r="A76" s="88" t="s">
        <v>59</v>
      </c>
      <c r="B76" s="89"/>
      <c r="C76" s="45">
        <f>C71+C72+C73+C74+C75</f>
        <v>475</v>
      </c>
      <c r="D76" s="45">
        <f>D71+D72+D73+D74+D75</f>
        <v>15.900000000000002</v>
      </c>
      <c r="E76" s="45">
        <f>E71+E72+E73+E74+E75</f>
        <v>12.42</v>
      </c>
      <c r="F76" s="45">
        <f>F71+F72+F73+F74+F75</f>
        <v>76.94</v>
      </c>
      <c r="G76" s="45">
        <f>G71+G72+G73+G74+G75</f>
        <v>554.31</v>
      </c>
      <c r="H76" s="71"/>
    </row>
    <row r="77" spans="1:8" s="4" customFormat="1" ht="18.75">
      <c r="A77" s="75" t="s">
        <v>60</v>
      </c>
      <c r="B77" s="85"/>
      <c r="C77" s="46">
        <f>C61+C63+C70+C76</f>
        <v>1695</v>
      </c>
      <c r="D77" s="46">
        <f>D61+D63+D70+D76</f>
        <v>50.150000000000006</v>
      </c>
      <c r="E77" s="46">
        <f>E61+E63+E70+E76</f>
        <v>55.95</v>
      </c>
      <c r="F77" s="46">
        <f>F61+F63+F70+F76</f>
        <v>236.41</v>
      </c>
      <c r="G77" s="46">
        <f>G61+G63+G70+G76</f>
        <v>1641.8899999999999</v>
      </c>
      <c r="H77" s="73"/>
    </row>
    <row r="78" spans="1:8" s="4" customFormat="1" ht="18.75">
      <c r="A78" s="86" t="s">
        <v>112</v>
      </c>
      <c r="B78" s="86"/>
      <c r="C78" s="86"/>
      <c r="D78" s="86"/>
      <c r="E78" s="86"/>
      <c r="F78" s="86"/>
      <c r="G78" s="86"/>
      <c r="H78" s="86"/>
    </row>
    <row r="79" spans="1:8" ht="18.75">
      <c r="A79" s="88" t="s">
        <v>13</v>
      </c>
      <c r="B79" s="42" t="s">
        <v>114</v>
      </c>
      <c r="C79" s="43" t="s">
        <v>115</v>
      </c>
      <c r="D79" s="44">
        <v>8.02</v>
      </c>
      <c r="E79" s="44">
        <v>8.24</v>
      </c>
      <c r="F79" s="44">
        <v>28.26</v>
      </c>
      <c r="G79" s="43">
        <v>169.15</v>
      </c>
      <c r="H79" s="70" t="s">
        <v>113</v>
      </c>
    </row>
    <row r="80" spans="1:8" ht="18.75">
      <c r="A80" s="88"/>
      <c r="B80" s="42" t="s">
        <v>50</v>
      </c>
      <c r="C80" s="43">
        <v>35</v>
      </c>
      <c r="D80" s="44">
        <v>1.56</v>
      </c>
      <c r="E80" s="44">
        <v>0.33</v>
      </c>
      <c r="F80" s="44">
        <v>18.13</v>
      </c>
      <c r="G80" s="43">
        <v>47.67</v>
      </c>
      <c r="H80" s="70" t="s">
        <v>49</v>
      </c>
    </row>
    <row r="81" spans="1:8" ht="18.75">
      <c r="A81" s="88"/>
      <c r="B81" s="42" t="s">
        <v>21</v>
      </c>
      <c r="C81" s="43" t="s">
        <v>16</v>
      </c>
      <c r="D81" s="44">
        <v>4.84</v>
      </c>
      <c r="E81" s="44">
        <v>4.07</v>
      </c>
      <c r="F81" s="44">
        <v>12.19</v>
      </c>
      <c r="G81" s="43">
        <v>104.99</v>
      </c>
      <c r="H81" s="70" t="s">
        <v>20</v>
      </c>
    </row>
    <row r="82" spans="1:8" ht="18.75">
      <c r="A82" s="88"/>
      <c r="B82" s="42" t="s">
        <v>117</v>
      </c>
      <c r="C82" s="43" t="s">
        <v>19</v>
      </c>
      <c r="D82" s="44">
        <v>1.77</v>
      </c>
      <c r="E82" s="44">
        <v>1.43</v>
      </c>
      <c r="F82" s="44">
        <v>0.36</v>
      </c>
      <c r="G82" s="43">
        <v>26</v>
      </c>
      <c r="H82" s="70" t="s">
        <v>116</v>
      </c>
    </row>
    <row r="83" spans="1:8" s="4" customFormat="1" ht="18.75">
      <c r="A83" s="88" t="s">
        <v>22</v>
      </c>
      <c r="B83" s="89"/>
      <c r="C83" s="45">
        <f>C79+C80+C81+C82</f>
        <v>400</v>
      </c>
      <c r="D83" s="45">
        <f>D79+D80+D81+D82</f>
        <v>16.19</v>
      </c>
      <c r="E83" s="45">
        <f>E79+E80+E81+E82</f>
        <v>14.07</v>
      </c>
      <c r="F83" s="45">
        <f>F79+F80+F81+F82</f>
        <v>58.94</v>
      </c>
      <c r="G83" s="45">
        <f>G79+G80+G81+G82</f>
        <v>347.81</v>
      </c>
      <c r="H83" s="71"/>
    </row>
    <row r="84" spans="1:8" ht="18.75">
      <c r="A84" s="88" t="s">
        <v>23</v>
      </c>
      <c r="B84" s="42" t="s">
        <v>121</v>
      </c>
      <c r="C84" s="43" t="s">
        <v>53</v>
      </c>
      <c r="D84" s="44">
        <v>0.61</v>
      </c>
      <c r="E84" s="44">
        <v>0.84</v>
      </c>
      <c r="F84" s="44">
        <v>24.33</v>
      </c>
      <c r="G84" s="43">
        <v>28.19</v>
      </c>
      <c r="H84" s="70" t="s">
        <v>120</v>
      </c>
    </row>
    <row r="85" spans="1:8" ht="18.75">
      <c r="A85" s="88"/>
      <c r="B85" s="42" t="s">
        <v>119</v>
      </c>
      <c r="C85" s="43" t="s">
        <v>26</v>
      </c>
      <c r="D85" s="44">
        <v>2.85</v>
      </c>
      <c r="E85" s="44">
        <v>3.75</v>
      </c>
      <c r="F85" s="44">
        <v>6.3</v>
      </c>
      <c r="G85" s="43">
        <v>61.29</v>
      </c>
      <c r="H85" s="70" t="s">
        <v>118</v>
      </c>
    </row>
    <row r="86" spans="1:8" s="4" customFormat="1" ht="18.75">
      <c r="A86" s="88" t="s">
        <v>27</v>
      </c>
      <c r="B86" s="89"/>
      <c r="C86" s="45">
        <f>C84+C85</f>
        <v>180</v>
      </c>
      <c r="D86" s="45">
        <f>D84+D85</f>
        <v>3.46</v>
      </c>
      <c r="E86" s="45">
        <f>E84+E85</f>
        <v>4.59</v>
      </c>
      <c r="F86" s="45">
        <f>F84+F85</f>
        <v>30.63</v>
      </c>
      <c r="G86" s="45">
        <f>G84+G85</f>
        <v>89.48</v>
      </c>
      <c r="H86" s="71"/>
    </row>
    <row r="87" spans="1:8" s="4" customFormat="1" ht="18.75">
      <c r="A87" s="41"/>
      <c r="B87" s="42" t="s">
        <v>218</v>
      </c>
      <c r="C87" s="43" t="s">
        <v>31</v>
      </c>
      <c r="D87" s="43">
        <v>0.82</v>
      </c>
      <c r="E87" s="43">
        <v>1.82</v>
      </c>
      <c r="F87" s="43">
        <v>4.59</v>
      </c>
      <c r="G87" s="43">
        <v>38.32</v>
      </c>
      <c r="H87" s="72">
        <v>93</v>
      </c>
    </row>
    <row r="88" spans="1:8" ht="18.75">
      <c r="A88" s="88" t="s">
        <v>28</v>
      </c>
      <c r="B88" s="42" t="s">
        <v>127</v>
      </c>
      <c r="C88" s="43" t="s">
        <v>16</v>
      </c>
      <c r="D88" s="44">
        <v>4.07</v>
      </c>
      <c r="E88" s="44">
        <v>4.63</v>
      </c>
      <c r="F88" s="44">
        <v>7.52</v>
      </c>
      <c r="G88" s="43">
        <v>136.17</v>
      </c>
      <c r="H88" s="70" t="s">
        <v>126</v>
      </c>
    </row>
    <row r="89" spans="1:8" ht="18.75">
      <c r="A89" s="88"/>
      <c r="B89" s="42" t="s">
        <v>125</v>
      </c>
      <c r="C89" s="43" t="s">
        <v>44</v>
      </c>
      <c r="D89" s="44">
        <v>2.54</v>
      </c>
      <c r="E89" s="44">
        <v>4.16</v>
      </c>
      <c r="F89" s="44">
        <v>22.1</v>
      </c>
      <c r="G89" s="43">
        <v>181.32</v>
      </c>
      <c r="H89" s="70" t="s">
        <v>124</v>
      </c>
    </row>
    <row r="90" spans="1:8" ht="18.75">
      <c r="A90" s="88"/>
      <c r="B90" s="42" t="s">
        <v>123</v>
      </c>
      <c r="C90" s="43" t="s">
        <v>41</v>
      </c>
      <c r="D90" s="44">
        <v>6.58</v>
      </c>
      <c r="E90" s="44">
        <v>5.74</v>
      </c>
      <c r="F90" s="44">
        <v>6.21</v>
      </c>
      <c r="G90" s="43">
        <v>186.1</v>
      </c>
      <c r="H90" s="70" t="s">
        <v>122</v>
      </c>
    </row>
    <row r="91" spans="1:8" ht="18.75">
      <c r="A91" s="88"/>
      <c r="B91" s="42" t="s">
        <v>37</v>
      </c>
      <c r="C91" s="43" t="s">
        <v>38</v>
      </c>
      <c r="D91" s="44">
        <v>0.91</v>
      </c>
      <c r="E91" s="44">
        <v>0.54</v>
      </c>
      <c r="F91" s="44">
        <v>18.72</v>
      </c>
      <c r="G91" s="43">
        <v>45</v>
      </c>
      <c r="H91" s="70" t="s">
        <v>36</v>
      </c>
    </row>
    <row r="92" spans="1:8" ht="18.75">
      <c r="A92" s="88"/>
      <c r="B92" s="42" t="s">
        <v>48</v>
      </c>
      <c r="C92" s="43" t="s">
        <v>16</v>
      </c>
      <c r="D92" s="44">
        <v>0.14</v>
      </c>
      <c r="E92" s="44">
        <v>0</v>
      </c>
      <c r="F92" s="44">
        <v>10.62</v>
      </c>
      <c r="G92" s="43">
        <v>42.16</v>
      </c>
      <c r="H92" s="70" t="s">
        <v>47</v>
      </c>
    </row>
    <row r="93" spans="1:8" s="4" customFormat="1" ht="18.75">
      <c r="A93" s="88" t="s">
        <v>45</v>
      </c>
      <c r="B93" s="89"/>
      <c r="C93" s="45">
        <f>C87+C88+C89+C90+C91+C92</f>
        <v>655</v>
      </c>
      <c r="D93" s="45">
        <f>D87+D88+D89+D90+D91+D92</f>
        <v>15.060000000000002</v>
      </c>
      <c r="E93" s="45">
        <f>E87+E88+E89+E90+E91+E92</f>
        <v>16.89</v>
      </c>
      <c r="F93" s="45">
        <f>F87+F88+F89+F90+F91+F92</f>
        <v>69.76</v>
      </c>
      <c r="G93" s="45">
        <f>G87+G88+G89+G90+G91+G92</f>
        <v>629.0699999999999</v>
      </c>
      <c r="H93" s="71"/>
    </row>
    <row r="94" spans="1:8" ht="18.75">
      <c r="A94" s="88" t="s">
        <v>46</v>
      </c>
      <c r="B94" s="42" t="s">
        <v>129</v>
      </c>
      <c r="C94" s="43" t="s">
        <v>64</v>
      </c>
      <c r="D94" s="44">
        <v>9.64</v>
      </c>
      <c r="E94" s="44">
        <v>12.56</v>
      </c>
      <c r="F94" s="44">
        <v>22.76</v>
      </c>
      <c r="G94" s="43">
        <v>265.2</v>
      </c>
      <c r="H94" s="70" t="s">
        <v>128</v>
      </c>
    </row>
    <row r="95" spans="1:8" ht="18.75">
      <c r="A95" s="88"/>
      <c r="B95" s="42" t="s">
        <v>81</v>
      </c>
      <c r="C95" s="43" t="s">
        <v>16</v>
      </c>
      <c r="D95" s="44">
        <v>0.16</v>
      </c>
      <c r="E95" s="44">
        <v>0.13</v>
      </c>
      <c r="F95" s="44">
        <v>14.04</v>
      </c>
      <c r="G95" s="43">
        <v>56.47</v>
      </c>
      <c r="H95" s="70" t="s">
        <v>80</v>
      </c>
    </row>
    <row r="96" spans="1:8" ht="18.75">
      <c r="A96" s="88"/>
      <c r="B96" s="42" t="s">
        <v>131</v>
      </c>
      <c r="C96" s="43" t="s">
        <v>86</v>
      </c>
      <c r="D96" s="44">
        <v>2.02</v>
      </c>
      <c r="E96" s="44">
        <v>4.86</v>
      </c>
      <c r="F96" s="44">
        <v>18.4</v>
      </c>
      <c r="G96" s="43">
        <v>165</v>
      </c>
      <c r="H96" s="70" t="s">
        <v>130</v>
      </c>
    </row>
    <row r="97" spans="1:8" ht="18.75">
      <c r="A97" s="88"/>
      <c r="B97" s="42" t="s">
        <v>50</v>
      </c>
      <c r="C97" s="43">
        <v>30</v>
      </c>
      <c r="D97" s="44">
        <v>1.56</v>
      </c>
      <c r="E97" s="44">
        <v>0.33</v>
      </c>
      <c r="F97" s="44">
        <v>18.13</v>
      </c>
      <c r="G97" s="43">
        <v>47.67</v>
      </c>
      <c r="H97" s="70" t="s">
        <v>49</v>
      </c>
    </row>
    <row r="98" spans="1:8" s="4" customFormat="1" ht="18.75">
      <c r="A98" s="88" t="s">
        <v>59</v>
      </c>
      <c r="B98" s="89"/>
      <c r="C98" s="45">
        <f>C94+C95+C96+C97</f>
        <v>470</v>
      </c>
      <c r="D98" s="45">
        <f>D94+D95+D96+D97</f>
        <v>13.38</v>
      </c>
      <c r="E98" s="45">
        <f>E94+E95+E96+E97</f>
        <v>17.88</v>
      </c>
      <c r="F98" s="45">
        <f>F94+F95+F96+F97</f>
        <v>73.33</v>
      </c>
      <c r="G98" s="45">
        <f>G94+G95+G96+G97</f>
        <v>534.3399999999999</v>
      </c>
      <c r="H98" s="71"/>
    </row>
    <row r="99" spans="1:8" s="4" customFormat="1" ht="18.75">
      <c r="A99" s="75" t="s">
        <v>60</v>
      </c>
      <c r="B99" s="85"/>
      <c r="C99" s="46">
        <f>C83+C86+C93+C98</f>
        <v>1705</v>
      </c>
      <c r="D99" s="46">
        <f>D83+D86+D93+D98</f>
        <v>48.09000000000001</v>
      </c>
      <c r="E99" s="46">
        <f>E83+E86+E93+E98</f>
        <v>53.42999999999999</v>
      </c>
      <c r="F99" s="46">
        <f>F83+F86+F93+F98</f>
        <v>232.65999999999997</v>
      </c>
      <c r="G99" s="46">
        <f>G83+G86+G93+G98</f>
        <v>1600.6999999999998</v>
      </c>
      <c r="H99" s="73"/>
    </row>
    <row r="100" spans="1:8" s="4" customFormat="1" ht="18.75">
      <c r="A100" s="86" t="s">
        <v>132</v>
      </c>
      <c r="B100" s="86"/>
      <c r="C100" s="86"/>
      <c r="D100" s="86"/>
      <c r="E100" s="86"/>
      <c r="F100" s="86"/>
      <c r="G100" s="86"/>
      <c r="H100" s="86"/>
    </row>
    <row r="101" spans="1:8" ht="18.75">
      <c r="A101" s="88" t="s">
        <v>13</v>
      </c>
      <c r="B101" s="42" t="s">
        <v>134</v>
      </c>
      <c r="C101" s="43" t="s">
        <v>16</v>
      </c>
      <c r="D101" s="44">
        <v>5.92</v>
      </c>
      <c r="E101" s="44">
        <v>7.74</v>
      </c>
      <c r="F101" s="44">
        <v>30.42</v>
      </c>
      <c r="G101" s="43">
        <v>141.79</v>
      </c>
      <c r="H101" s="70" t="s">
        <v>133</v>
      </c>
    </row>
    <row r="102" spans="1:8" ht="18.75">
      <c r="A102" s="88"/>
      <c r="B102" s="42" t="s">
        <v>67</v>
      </c>
      <c r="C102" s="43" t="s">
        <v>19</v>
      </c>
      <c r="D102" s="44">
        <v>3.61</v>
      </c>
      <c r="E102" s="44">
        <v>4.54</v>
      </c>
      <c r="F102" s="44">
        <v>14.4</v>
      </c>
      <c r="G102" s="43">
        <v>110.96</v>
      </c>
      <c r="H102" s="70" t="s">
        <v>66</v>
      </c>
    </row>
    <row r="103" spans="1:8" ht="18.75">
      <c r="A103" s="88"/>
      <c r="B103" s="42" t="s">
        <v>63</v>
      </c>
      <c r="C103" s="43" t="s">
        <v>16</v>
      </c>
      <c r="D103" s="44">
        <v>4.81</v>
      </c>
      <c r="E103" s="44">
        <v>4.21</v>
      </c>
      <c r="F103" s="44">
        <v>12.47</v>
      </c>
      <c r="G103" s="43">
        <v>107.26</v>
      </c>
      <c r="H103" s="70" t="s">
        <v>62</v>
      </c>
    </row>
    <row r="104" spans="1:8" s="4" customFormat="1" ht="18.75">
      <c r="A104" s="88" t="s">
        <v>22</v>
      </c>
      <c r="B104" s="89"/>
      <c r="C104" s="45">
        <f>C101+C102+C103</f>
        <v>400</v>
      </c>
      <c r="D104" s="45">
        <f>D101+D102+D103</f>
        <v>14.34</v>
      </c>
      <c r="E104" s="45">
        <f>E101+E102+E103</f>
        <v>16.490000000000002</v>
      </c>
      <c r="F104" s="45">
        <f>F101+F102+F103</f>
        <v>57.29</v>
      </c>
      <c r="G104" s="45">
        <f>G101+G102+G103</f>
        <v>360.01</v>
      </c>
      <c r="H104" s="71"/>
    </row>
    <row r="105" spans="1:8" ht="18.75">
      <c r="A105" s="41" t="s">
        <v>23</v>
      </c>
      <c r="B105" s="42" t="s">
        <v>77</v>
      </c>
      <c r="C105" s="43" t="s">
        <v>16</v>
      </c>
      <c r="D105" s="44">
        <v>0.9</v>
      </c>
      <c r="E105" s="44">
        <v>0</v>
      </c>
      <c r="F105" s="44">
        <v>18</v>
      </c>
      <c r="G105" s="43">
        <v>90</v>
      </c>
      <c r="H105" s="70" t="s">
        <v>76</v>
      </c>
    </row>
    <row r="106" spans="1:8" s="4" customFormat="1" ht="18.75">
      <c r="A106" s="88" t="s">
        <v>27</v>
      </c>
      <c r="B106" s="89"/>
      <c r="C106" s="45" t="str">
        <f>C105</f>
        <v>180</v>
      </c>
      <c r="D106" s="45">
        <f>D105</f>
        <v>0.9</v>
      </c>
      <c r="E106" s="45">
        <f>E105</f>
        <v>0</v>
      </c>
      <c r="F106" s="45">
        <f>F105</f>
        <v>18</v>
      </c>
      <c r="G106" s="45">
        <f>G105</f>
        <v>90</v>
      </c>
      <c r="H106" s="71"/>
    </row>
    <row r="107" spans="1:8" s="4" customFormat="1" ht="18.75">
      <c r="A107" s="41"/>
      <c r="B107" s="42" t="s">
        <v>225</v>
      </c>
      <c r="C107" s="43">
        <v>50</v>
      </c>
      <c r="D107" s="44">
        <v>0.3</v>
      </c>
      <c r="E107" s="44">
        <v>0.1</v>
      </c>
      <c r="F107" s="44">
        <v>2.1</v>
      </c>
      <c r="G107" s="43">
        <v>9.95</v>
      </c>
      <c r="H107" s="72">
        <v>1004</v>
      </c>
    </row>
    <row r="108" spans="1:8" ht="18.75">
      <c r="A108" s="88" t="s">
        <v>28</v>
      </c>
      <c r="B108" s="42" t="s">
        <v>142</v>
      </c>
      <c r="C108" s="43" t="s">
        <v>16</v>
      </c>
      <c r="D108" s="44">
        <v>3.42</v>
      </c>
      <c r="E108" s="44">
        <v>5.2</v>
      </c>
      <c r="F108" s="44">
        <v>18.65</v>
      </c>
      <c r="G108" s="43">
        <v>142.63</v>
      </c>
      <c r="H108" s="70" t="s">
        <v>141</v>
      </c>
    </row>
    <row r="109" spans="1:8" ht="18.75">
      <c r="A109" s="88"/>
      <c r="B109" s="42" t="s">
        <v>140</v>
      </c>
      <c r="C109" s="43" t="s">
        <v>44</v>
      </c>
      <c r="D109" s="44">
        <v>6.89</v>
      </c>
      <c r="E109" s="44">
        <v>3.74</v>
      </c>
      <c r="F109" s="44">
        <v>31.08</v>
      </c>
      <c r="G109" s="43">
        <v>185.32</v>
      </c>
      <c r="H109" s="70" t="s">
        <v>139</v>
      </c>
    </row>
    <row r="110" spans="1:8" ht="18.75">
      <c r="A110" s="88"/>
      <c r="B110" s="42" t="s">
        <v>138</v>
      </c>
      <c r="C110" s="43" t="s">
        <v>41</v>
      </c>
      <c r="D110" s="44">
        <v>8.01</v>
      </c>
      <c r="E110" s="44">
        <v>13.07</v>
      </c>
      <c r="F110" s="44">
        <v>12.05</v>
      </c>
      <c r="G110" s="43">
        <v>208.53</v>
      </c>
      <c r="H110" s="70" t="s">
        <v>137</v>
      </c>
    </row>
    <row r="111" spans="1:8" ht="18.75">
      <c r="A111" s="88"/>
      <c r="B111" s="42" t="s">
        <v>37</v>
      </c>
      <c r="C111" s="43" t="s">
        <v>38</v>
      </c>
      <c r="D111" s="44">
        <v>0.91</v>
      </c>
      <c r="E111" s="44">
        <v>0.54</v>
      </c>
      <c r="F111" s="44">
        <v>18.72</v>
      </c>
      <c r="G111" s="43">
        <v>45</v>
      </c>
      <c r="H111" s="70" t="s">
        <v>36</v>
      </c>
    </row>
    <row r="112" spans="1:8" ht="18.75">
      <c r="A112" s="88"/>
      <c r="B112" s="42" t="s">
        <v>136</v>
      </c>
      <c r="C112" s="43">
        <v>180</v>
      </c>
      <c r="D112" s="44">
        <v>0.05</v>
      </c>
      <c r="E112" s="44">
        <v>0</v>
      </c>
      <c r="F112" s="44">
        <v>10.13</v>
      </c>
      <c r="G112" s="43">
        <v>38.57</v>
      </c>
      <c r="H112" s="72">
        <v>376</v>
      </c>
    </row>
    <row r="113" spans="1:8" s="4" customFormat="1" ht="18.75">
      <c r="A113" s="88" t="s">
        <v>45</v>
      </c>
      <c r="B113" s="89"/>
      <c r="C113" s="45">
        <f>C107+C108+C109+C110+C111+C112</f>
        <v>655</v>
      </c>
      <c r="D113" s="45">
        <f>D107+D108+D109+D110+D111+D112</f>
        <v>19.58</v>
      </c>
      <c r="E113" s="45">
        <f>E107+E108+E109+E110+E111+E112</f>
        <v>22.65</v>
      </c>
      <c r="F113" s="45">
        <f>F107+F108+F109+F110+F111+F112</f>
        <v>92.72999999999999</v>
      </c>
      <c r="G113" s="45">
        <f>G107+G108+G109+G110+G111+G112</f>
        <v>630</v>
      </c>
      <c r="H113" s="71"/>
    </row>
    <row r="114" spans="1:8" ht="18.75">
      <c r="A114" s="88" t="s">
        <v>46</v>
      </c>
      <c r="B114" s="42" t="s">
        <v>144</v>
      </c>
      <c r="C114" s="43" t="s">
        <v>41</v>
      </c>
      <c r="D114" s="44">
        <v>9.93</v>
      </c>
      <c r="E114" s="44">
        <v>8.62</v>
      </c>
      <c r="F114" s="44">
        <v>10.34</v>
      </c>
      <c r="G114" s="43">
        <v>309.57</v>
      </c>
      <c r="H114" s="70" t="s">
        <v>143</v>
      </c>
    </row>
    <row r="115" spans="1:8" ht="18.75">
      <c r="A115" s="88"/>
      <c r="B115" s="42" t="s">
        <v>146</v>
      </c>
      <c r="C115" s="43" t="s">
        <v>44</v>
      </c>
      <c r="D115" s="44">
        <v>1.89</v>
      </c>
      <c r="E115" s="44">
        <v>4.22</v>
      </c>
      <c r="F115" s="44">
        <v>26.52</v>
      </c>
      <c r="G115" s="43">
        <v>139.82</v>
      </c>
      <c r="H115" s="70" t="s">
        <v>145</v>
      </c>
    </row>
    <row r="116" spans="1:8" ht="18.75">
      <c r="A116" s="88"/>
      <c r="B116" s="42" t="s">
        <v>50</v>
      </c>
      <c r="C116" s="43">
        <v>30</v>
      </c>
      <c r="D116" s="44">
        <v>1.56</v>
      </c>
      <c r="E116" s="44">
        <v>0.33</v>
      </c>
      <c r="F116" s="44">
        <v>18.13</v>
      </c>
      <c r="G116" s="43">
        <v>47.67</v>
      </c>
      <c r="H116" s="70" t="s">
        <v>49</v>
      </c>
    </row>
    <row r="117" spans="1:8" ht="18.75">
      <c r="A117" s="88"/>
      <c r="B117" s="42" t="s">
        <v>102</v>
      </c>
      <c r="C117" s="43" t="s">
        <v>16</v>
      </c>
      <c r="D117" s="44">
        <v>0.11</v>
      </c>
      <c r="E117" s="44">
        <v>0</v>
      </c>
      <c r="F117" s="44">
        <v>3.44</v>
      </c>
      <c r="G117" s="43">
        <v>13.99</v>
      </c>
      <c r="H117" s="70" t="s">
        <v>101</v>
      </c>
    </row>
    <row r="118" spans="1:8" ht="18.75">
      <c r="A118" s="88"/>
      <c r="B118" s="42" t="s">
        <v>55</v>
      </c>
      <c r="C118" s="43" t="s">
        <v>56</v>
      </c>
      <c r="D118" s="44">
        <v>0.36</v>
      </c>
      <c r="E118" s="44">
        <v>0.36</v>
      </c>
      <c r="F118" s="44">
        <v>8.82</v>
      </c>
      <c r="G118" s="43">
        <v>42.3</v>
      </c>
      <c r="H118" s="70" t="s">
        <v>54</v>
      </c>
    </row>
    <row r="119" spans="1:8" s="4" customFormat="1" ht="18.75">
      <c r="A119" s="88" t="s">
        <v>59</v>
      </c>
      <c r="B119" s="89"/>
      <c r="C119" s="45">
        <f>C114+C115+C116+C117+C118</f>
        <v>500</v>
      </c>
      <c r="D119" s="45">
        <f>D114+D115+D116+D117+D118</f>
        <v>13.85</v>
      </c>
      <c r="E119" s="45">
        <f>E114+E115+E116+E117+E118</f>
        <v>13.53</v>
      </c>
      <c r="F119" s="45">
        <f>F114+F115+F116+F117+F118</f>
        <v>67.25</v>
      </c>
      <c r="G119" s="45">
        <f>G114+G115+G116+G117+G118</f>
        <v>553.35</v>
      </c>
      <c r="H119" s="71"/>
    </row>
    <row r="120" spans="1:8" s="4" customFormat="1" ht="18.75">
      <c r="A120" s="75" t="s">
        <v>60</v>
      </c>
      <c r="B120" s="85"/>
      <c r="C120" s="46">
        <f>C104+C106+C113+C119</f>
        <v>1735</v>
      </c>
      <c r="D120" s="46">
        <f>D104+D106+D113+D119</f>
        <v>48.67</v>
      </c>
      <c r="E120" s="46">
        <f>E104+E106+E113+E119</f>
        <v>52.67</v>
      </c>
      <c r="F120" s="46">
        <f>F104+F106+F113+F119</f>
        <v>235.26999999999998</v>
      </c>
      <c r="G120" s="46">
        <f>G104+G106+G113+G119</f>
        <v>1633.3600000000001</v>
      </c>
      <c r="H120" s="71"/>
    </row>
    <row r="121" spans="1:8" s="4" customFormat="1" ht="19.5" hidden="1" thickBot="1">
      <c r="A121" s="48"/>
      <c r="B121" s="49"/>
      <c r="C121" s="50"/>
      <c r="D121" s="51"/>
      <c r="E121" s="51"/>
      <c r="F121" s="51"/>
      <c r="G121" s="52"/>
      <c r="H121" s="53"/>
    </row>
    <row r="122" spans="1:8" s="4" customFormat="1" ht="19.5" hidden="1" thickBot="1">
      <c r="A122" s="48"/>
      <c r="B122" s="49"/>
      <c r="C122" s="50">
        <f>C36+C56+C77+C99+C120</f>
        <v>8505</v>
      </c>
      <c r="D122" s="50">
        <f>D36+D56+D77+D99+D120</f>
        <v>243</v>
      </c>
      <c r="E122" s="50">
        <f>E36+E56+E77+E99+E120</f>
        <v>270.00000000000006</v>
      </c>
      <c r="F122" s="50">
        <f>F36+F56+F77+F99+F120</f>
        <v>1174.5</v>
      </c>
      <c r="G122" s="50">
        <f>G36+G56+G77+G99+G120</f>
        <v>8100</v>
      </c>
      <c r="H122" s="53"/>
    </row>
    <row r="123" spans="1:8" s="4" customFormat="1" ht="19.5" hidden="1" thickBot="1">
      <c r="A123" s="48"/>
      <c r="B123" s="49"/>
      <c r="C123" s="50">
        <f>C122/5</f>
        <v>1701</v>
      </c>
      <c r="D123" s="50">
        <f>D122/5</f>
        <v>48.6</v>
      </c>
      <c r="E123" s="50">
        <f>E122/5</f>
        <v>54.000000000000014</v>
      </c>
      <c r="F123" s="50">
        <f>F122/5</f>
        <v>234.9</v>
      </c>
      <c r="G123" s="50">
        <f>G122/5</f>
        <v>1620</v>
      </c>
      <c r="H123" s="53"/>
    </row>
    <row r="124" spans="1:8" s="4" customFormat="1" ht="19.5" hidden="1" thickBot="1">
      <c r="A124" s="48"/>
      <c r="B124" s="49"/>
      <c r="C124" s="50"/>
      <c r="D124" s="51"/>
      <c r="E124" s="51"/>
      <c r="F124" s="51"/>
      <c r="G124" s="52"/>
      <c r="H124" s="53"/>
    </row>
    <row r="125" spans="1:8" s="4" customFormat="1" ht="19.5" hidden="1" thickBot="1">
      <c r="A125" s="48"/>
      <c r="B125" s="49"/>
      <c r="C125" s="50"/>
      <c r="D125" s="51"/>
      <c r="E125" s="51"/>
      <c r="F125" s="51"/>
      <c r="G125" s="52"/>
      <c r="H125" s="53"/>
    </row>
    <row r="126" spans="1:8" s="4" customFormat="1" ht="19.5" hidden="1" thickBot="1">
      <c r="A126" s="48"/>
      <c r="B126" s="49"/>
      <c r="C126" s="50"/>
      <c r="D126" s="51"/>
      <c r="E126" s="51"/>
      <c r="F126" s="51"/>
      <c r="G126" s="52"/>
      <c r="H126" s="53"/>
    </row>
    <row r="127" spans="1:8" s="4" customFormat="1" ht="19.5" hidden="1" thickBot="1">
      <c r="A127" s="48"/>
      <c r="B127" s="49"/>
      <c r="C127" s="50"/>
      <c r="D127" s="51"/>
      <c r="E127" s="51"/>
      <c r="F127" s="51"/>
      <c r="G127" s="52"/>
      <c r="H127" s="53"/>
    </row>
    <row r="128" spans="1:8" s="4" customFormat="1" ht="18.75">
      <c r="A128" s="86" t="s">
        <v>147</v>
      </c>
      <c r="B128" s="86"/>
      <c r="C128" s="86"/>
      <c r="D128" s="86"/>
      <c r="E128" s="86"/>
      <c r="F128" s="86"/>
      <c r="G128" s="86"/>
      <c r="H128" s="86"/>
    </row>
    <row r="129" spans="1:8" ht="18.75">
      <c r="A129" s="88" t="s">
        <v>13</v>
      </c>
      <c r="B129" s="42" t="s">
        <v>149</v>
      </c>
      <c r="C129" s="43" t="s">
        <v>26</v>
      </c>
      <c r="D129" s="44">
        <v>5.64</v>
      </c>
      <c r="E129" s="44">
        <v>6.24</v>
      </c>
      <c r="F129" s="44">
        <v>20.82</v>
      </c>
      <c r="G129" s="43">
        <v>178.75</v>
      </c>
      <c r="H129" s="70" t="s">
        <v>148</v>
      </c>
    </row>
    <row r="130" spans="1:8" ht="18.75">
      <c r="A130" s="88"/>
      <c r="B130" s="42" t="s">
        <v>18</v>
      </c>
      <c r="C130" s="43" t="s">
        <v>19</v>
      </c>
      <c r="D130" s="44">
        <v>1.12</v>
      </c>
      <c r="E130" s="44">
        <v>1.43</v>
      </c>
      <c r="F130" s="44">
        <v>5.58</v>
      </c>
      <c r="G130" s="43">
        <v>52.26</v>
      </c>
      <c r="H130" s="70" t="s">
        <v>17</v>
      </c>
    </row>
    <row r="131" spans="1:8" ht="18.75">
      <c r="A131" s="88"/>
      <c r="B131" s="42" t="s">
        <v>21</v>
      </c>
      <c r="C131" s="43" t="s">
        <v>16</v>
      </c>
      <c r="D131" s="44">
        <v>4.84</v>
      </c>
      <c r="E131" s="44">
        <v>4.07</v>
      </c>
      <c r="F131" s="44">
        <v>12.19</v>
      </c>
      <c r="G131" s="43">
        <v>104.99</v>
      </c>
      <c r="H131" s="70" t="s">
        <v>20</v>
      </c>
    </row>
    <row r="132" spans="1:8" ht="18.75">
      <c r="A132" s="88"/>
      <c r="B132" s="42" t="s">
        <v>117</v>
      </c>
      <c r="C132" s="43" t="s">
        <v>19</v>
      </c>
      <c r="D132" s="44">
        <v>1.77</v>
      </c>
      <c r="E132" s="44">
        <v>1.43</v>
      </c>
      <c r="F132" s="44">
        <v>0.36</v>
      </c>
      <c r="G132" s="43">
        <v>26</v>
      </c>
      <c r="H132" s="70" t="s">
        <v>116</v>
      </c>
    </row>
    <row r="133" spans="1:8" s="4" customFormat="1" ht="18.75">
      <c r="A133" s="88" t="s">
        <v>22</v>
      </c>
      <c r="B133" s="89"/>
      <c r="C133" s="45">
        <f>C129+C130+C131+C132</f>
        <v>410</v>
      </c>
      <c r="D133" s="45">
        <f>D129+D130+D131+D132</f>
        <v>13.37</v>
      </c>
      <c r="E133" s="45">
        <f>E129+E130+E131+E132</f>
        <v>13.17</v>
      </c>
      <c r="F133" s="45">
        <f>F129+F130+F131+F132</f>
        <v>38.949999999999996</v>
      </c>
      <c r="G133" s="45">
        <f>G129+G130+G131+G132</f>
        <v>362</v>
      </c>
      <c r="H133" s="71"/>
    </row>
    <row r="134" spans="1:8" s="4" customFormat="1" ht="18.75">
      <c r="A134" s="41"/>
      <c r="B134" s="42" t="s">
        <v>71</v>
      </c>
      <c r="C134" s="43" t="s">
        <v>53</v>
      </c>
      <c r="D134" s="44">
        <v>0.68</v>
      </c>
      <c r="E134" s="44">
        <v>2.82</v>
      </c>
      <c r="F134" s="44">
        <v>10.93</v>
      </c>
      <c r="G134" s="43">
        <v>40.67</v>
      </c>
      <c r="H134" s="70" t="s">
        <v>70</v>
      </c>
    </row>
    <row r="135" spans="1:8" ht="18.75">
      <c r="A135" s="41" t="s">
        <v>23</v>
      </c>
      <c r="B135" s="42" t="s">
        <v>69</v>
      </c>
      <c r="C135" s="43" t="s">
        <v>26</v>
      </c>
      <c r="D135" s="44">
        <v>3.3</v>
      </c>
      <c r="E135" s="44">
        <v>3.75</v>
      </c>
      <c r="F135" s="44">
        <v>7.8</v>
      </c>
      <c r="G135" s="43">
        <v>49.35</v>
      </c>
      <c r="H135" s="70" t="s">
        <v>68</v>
      </c>
    </row>
    <row r="136" spans="1:8" s="4" customFormat="1" ht="18.75">
      <c r="A136" s="88" t="s">
        <v>27</v>
      </c>
      <c r="B136" s="89"/>
      <c r="C136" s="45">
        <f>C134+C135</f>
        <v>180</v>
      </c>
      <c r="D136" s="45">
        <f>D134+D135</f>
        <v>3.98</v>
      </c>
      <c r="E136" s="45">
        <f>E134+E135</f>
        <v>6.57</v>
      </c>
      <c r="F136" s="45">
        <f>F134+F135</f>
        <v>18.73</v>
      </c>
      <c r="G136" s="45">
        <f>G134+G135</f>
        <v>90.02000000000001</v>
      </c>
      <c r="H136" s="71"/>
    </row>
    <row r="137" spans="1:8" ht="18.75">
      <c r="A137" s="88" t="s">
        <v>28</v>
      </c>
      <c r="B137" s="42" t="s">
        <v>151</v>
      </c>
      <c r="C137" s="43" t="s">
        <v>31</v>
      </c>
      <c r="D137" s="44">
        <v>0.58</v>
      </c>
      <c r="E137" s="44">
        <v>1.1</v>
      </c>
      <c r="F137" s="44">
        <v>1.71</v>
      </c>
      <c r="G137" s="43">
        <v>57.47</v>
      </c>
      <c r="H137" s="70" t="s">
        <v>150</v>
      </c>
    </row>
    <row r="138" spans="1:8" ht="18.75">
      <c r="A138" s="88"/>
      <c r="B138" s="42" t="s">
        <v>153</v>
      </c>
      <c r="C138" s="43" t="s">
        <v>16</v>
      </c>
      <c r="D138" s="44">
        <v>4.88</v>
      </c>
      <c r="E138" s="44">
        <v>4.5</v>
      </c>
      <c r="F138" s="44">
        <v>14.11</v>
      </c>
      <c r="G138" s="43">
        <v>176.83</v>
      </c>
      <c r="H138" s="70" t="s">
        <v>152</v>
      </c>
    </row>
    <row r="139" spans="1:8" ht="18.75">
      <c r="A139" s="88"/>
      <c r="B139" s="42" t="s">
        <v>155</v>
      </c>
      <c r="C139" s="43" t="s">
        <v>64</v>
      </c>
      <c r="D139" s="44">
        <v>9.36</v>
      </c>
      <c r="E139" s="44">
        <v>10.54</v>
      </c>
      <c r="F139" s="44">
        <v>39.67</v>
      </c>
      <c r="G139" s="43">
        <v>343.21</v>
      </c>
      <c r="H139" s="70" t="s">
        <v>154</v>
      </c>
    </row>
    <row r="140" spans="1:8" ht="18.75">
      <c r="A140" s="88"/>
      <c r="B140" s="42" t="s">
        <v>37</v>
      </c>
      <c r="C140" s="43" t="s">
        <v>38</v>
      </c>
      <c r="D140" s="44">
        <v>0.91</v>
      </c>
      <c r="E140" s="44">
        <v>0.54</v>
      </c>
      <c r="F140" s="44">
        <v>18.72</v>
      </c>
      <c r="G140" s="43">
        <v>45</v>
      </c>
      <c r="H140" s="70" t="s">
        <v>36</v>
      </c>
    </row>
    <row r="141" spans="1:8" ht="18.75">
      <c r="A141" s="88"/>
      <c r="B141" s="42" t="s">
        <v>102</v>
      </c>
      <c r="C141" s="43" t="s">
        <v>16</v>
      </c>
      <c r="D141" s="44">
        <v>0.11</v>
      </c>
      <c r="E141" s="44">
        <v>0</v>
      </c>
      <c r="F141" s="44">
        <v>3.44</v>
      </c>
      <c r="G141" s="43">
        <v>13.99</v>
      </c>
      <c r="H141" s="70" t="s">
        <v>101</v>
      </c>
    </row>
    <row r="142" spans="1:8" s="4" customFormat="1" ht="18.75">
      <c r="A142" s="88" t="s">
        <v>45</v>
      </c>
      <c r="B142" s="89"/>
      <c r="C142" s="45">
        <f>C137+C138+C139+C140+C141</f>
        <v>655</v>
      </c>
      <c r="D142" s="45">
        <f>D137+D138+D139+D140+D141</f>
        <v>15.84</v>
      </c>
      <c r="E142" s="45">
        <f>E137+E138+E139+E140+E141</f>
        <v>16.68</v>
      </c>
      <c r="F142" s="45">
        <f>F137+F138+F139+F140+F141</f>
        <v>77.65</v>
      </c>
      <c r="G142" s="45">
        <f>G137+G138+G139+G140+G141</f>
        <v>636.5</v>
      </c>
      <c r="H142" s="71"/>
    </row>
    <row r="143" spans="1:8" ht="18.75">
      <c r="A143" s="88" t="s">
        <v>46</v>
      </c>
      <c r="B143" s="42" t="s">
        <v>157</v>
      </c>
      <c r="C143" s="43" t="s">
        <v>26</v>
      </c>
      <c r="D143" s="44">
        <v>12.71</v>
      </c>
      <c r="E143" s="44">
        <v>15.95</v>
      </c>
      <c r="F143" s="44">
        <v>51.42</v>
      </c>
      <c r="G143" s="43">
        <v>324.21</v>
      </c>
      <c r="H143" s="70" t="s">
        <v>156</v>
      </c>
    </row>
    <row r="144" spans="1:8" ht="18.75">
      <c r="A144" s="88"/>
      <c r="B144" s="42" t="s">
        <v>77</v>
      </c>
      <c r="C144" s="43" t="s">
        <v>16</v>
      </c>
      <c r="D144" s="44">
        <v>0.9</v>
      </c>
      <c r="E144" s="44">
        <v>0</v>
      </c>
      <c r="F144" s="44">
        <v>18</v>
      </c>
      <c r="G144" s="43">
        <v>90</v>
      </c>
      <c r="H144" s="70" t="s">
        <v>76</v>
      </c>
    </row>
    <row r="145" spans="1:8" ht="18.75">
      <c r="A145" s="88"/>
      <c r="B145" s="42" t="s">
        <v>108</v>
      </c>
      <c r="C145" s="43" t="s">
        <v>109</v>
      </c>
      <c r="D145" s="44">
        <v>0.96</v>
      </c>
      <c r="E145" s="44">
        <v>1.58</v>
      </c>
      <c r="F145" s="44">
        <v>4.18</v>
      </c>
      <c r="G145" s="43">
        <v>34.99</v>
      </c>
      <c r="H145" s="70" t="s">
        <v>107</v>
      </c>
    </row>
    <row r="146" spans="1:8" ht="18.75">
      <c r="A146" s="88"/>
      <c r="B146" s="42" t="s">
        <v>50</v>
      </c>
      <c r="C146" s="43">
        <v>30</v>
      </c>
      <c r="D146" s="44">
        <v>1.56</v>
      </c>
      <c r="E146" s="44">
        <v>0.33</v>
      </c>
      <c r="F146" s="44">
        <v>18.13</v>
      </c>
      <c r="G146" s="43">
        <v>47.67</v>
      </c>
      <c r="H146" s="70" t="s">
        <v>49</v>
      </c>
    </row>
    <row r="147" spans="1:8" ht="18.75">
      <c r="A147" s="88"/>
      <c r="B147" s="42" t="s">
        <v>55</v>
      </c>
      <c r="C147" s="43" t="s">
        <v>56</v>
      </c>
      <c r="D147" s="44">
        <v>0.36</v>
      </c>
      <c r="E147" s="44">
        <v>0.36</v>
      </c>
      <c r="F147" s="44">
        <v>8.82</v>
      </c>
      <c r="G147" s="43">
        <v>42.3</v>
      </c>
      <c r="H147" s="70" t="s">
        <v>54</v>
      </c>
    </row>
    <row r="148" spans="1:8" s="4" customFormat="1" ht="18.75">
      <c r="A148" s="88" t="s">
        <v>59</v>
      </c>
      <c r="B148" s="89"/>
      <c r="C148" s="45">
        <f>C143+C144+C145+C146+C147</f>
        <v>475</v>
      </c>
      <c r="D148" s="45">
        <f>D143+D144+D145+D146+D147</f>
        <v>16.49</v>
      </c>
      <c r="E148" s="45">
        <f>E143+E144+E145+E146+E147</f>
        <v>18.22</v>
      </c>
      <c r="F148" s="45">
        <f>F143+F144+F145+F146+F147</f>
        <v>100.54999999999998</v>
      </c>
      <c r="G148" s="45">
        <f>G143+G144+G145+G146+G147</f>
        <v>539.17</v>
      </c>
      <c r="H148" s="71"/>
    </row>
    <row r="149" spans="1:8" s="4" customFormat="1" ht="18.75">
      <c r="A149" s="75" t="s">
        <v>60</v>
      </c>
      <c r="B149" s="85"/>
      <c r="C149" s="46">
        <f>C133+C136+C142+C148</f>
        <v>1720</v>
      </c>
      <c r="D149" s="46">
        <f>D133+D136+D142+D148</f>
        <v>49.67999999999999</v>
      </c>
      <c r="E149" s="46">
        <f>E133+E136+E142+E148</f>
        <v>54.64</v>
      </c>
      <c r="F149" s="46">
        <f>F133+F136+F142+F148</f>
        <v>235.87999999999997</v>
      </c>
      <c r="G149" s="46">
        <f>G133+G136+G142+G148</f>
        <v>1627.69</v>
      </c>
      <c r="H149" s="73"/>
    </row>
    <row r="150" spans="1:8" s="4" customFormat="1" ht="27" customHeight="1">
      <c r="A150" s="86" t="s">
        <v>158</v>
      </c>
      <c r="B150" s="86"/>
      <c r="C150" s="86"/>
      <c r="D150" s="86"/>
      <c r="E150" s="86"/>
      <c r="F150" s="86"/>
      <c r="G150" s="86"/>
      <c r="H150" s="86"/>
    </row>
    <row r="151" spans="1:8" ht="18.75">
      <c r="A151" s="88" t="s">
        <v>13</v>
      </c>
      <c r="B151" s="42" t="s">
        <v>160</v>
      </c>
      <c r="C151" s="43" t="s">
        <v>16</v>
      </c>
      <c r="D151" s="44">
        <v>5.35</v>
      </c>
      <c r="E151" s="44">
        <v>6.3</v>
      </c>
      <c r="F151" s="44">
        <v>3.44</v>
      </c>
      <c r="G151" s="43">
        <v>178.62</v>
      </c>
      <c r="H151" s="70" t="s">
        <v>159</v>
      </c>
    </row>
    <row r="152" spans="1:8" ht="18.75">
      <c r="A152" s="88"/>
      <c r="B152" s="42" t="s">
        <v>161</v>
      </c>
      <c r="C152" s="43" t="s">
        <v>38</v>
      </c>
      <c r="D152" s="44">
        <v>2.85</v>
      </c>
      <c r="E152" s="44">
        <v>2.7</v>
      </c>
      <c r="F152" s="44">
        <v>17.96</v>
      </c>
      <c r="G152" s="43">
        <v>110.32</v>
      </c>
      <c r="H152" s="70" t="s">
        <v>66</v>
      </c>
    </row>
    <row r="153" spans="1:8" ht="18.75">
      <c r="A153" s="88"/>
      <c r="B153" s="42" t="s">
        <v>89</v>
      </c>
      <c r="C153" s="43" t="s">
        <v>16</v>
      </c>
      <c r="D153" s="44">
        <v>2.72</v>
      </c>
      <c r="E153" s="44">
        <v>2.25</v>
      </c>
      <c r="F153" s="44">
        <v>9.2</v>
      </c>
      <c r="G153" s="43">
        <v>68.06</v>
      </c>
      <c r="H153" s="70" t="s">
        <v>88</v>
      </c>
    </row>
    <row r="154" spans="1:8" s="4" customFormat="1" ht="18.75">
      <c r="A154" s="88" t="s">
        <v>22</v>
      </c>
      <c r="B154" s="89"/>
      <c r="C154" s="45">
        <f>C151+C152+C153</f>
        <v>405</v>
      </c>
      <c r="D154" s="45">
        <f>D151+D152+D153</f>
        <v>10.92</v>
      </c>
      <c r="E154" s="45">
        <f>E151+E152+E153</f>
        <v>11.25</v>
      </c>
      <c r="F154" s="45">
        <f>F151+F152+F153</f>
        <v>30.6</v>
      </c>
      <c r="G154" s="45">
        <f>G151+G152+G153</f>
        <v>357</v>
      </c>
      <c r="H154" s="71"/>
    </row>
    <row r="155" spans="1:8" ht="18.75">
      <c r="A155" s="41" t="s">
        <v>23</v>
      </c>
      <c r="B155" s="42" t="s">
        <v>163</v>
      </c>
      <c r="C155" s="43" t="s">
        <v>26</v>
      </c>
      <c r="D155" s="44">
        <v>3.15</v>
      </c>
      <c r="E155" s="44">
        <v>3.75</v>
      </c>
      <c r="F155" s="44">
        <v>6.15</v>
      </c>
      <c r="G155" s="43">
        <v>89.45</v>
      </c>
      <c r="H155" s="70" t="s">
        <v>162</v>
      </c>
    </row>
    <row r="156" spans="1:8" s="4" customFormat="1" ht="18.75">
      <c r="A156" s="88" t="s">
        <v>27</v>
      </c>
      <c r="B156" s="89"/>
      <c r="C156" s="45" t="str">
        <f>C155</f>
        <v>150</v>
      </c>
      <c r="D156" s="45">
        <f>D155</f>
        <v>3.15</v>
      </c>
      <c r="E156" s="45">
        <f>E155</f>
        <v>3.75</v>
      </c>
      <c r="F156" s="45">
        <f>F155</f>
        <v>6.15</v>
      </c>
      <c r="G156" s="45">
        <f>G155</f>
        <v>89.45</v>
      </c>
      <c r="H156" s="71"/>
    </row>
    <row r="157" spans="1:8" s="4" customFormat="1" ht="18.75">
      <c r="A157" s="41"/>
      <c r="B157" s="42" t="s">
        <v>167</v>
      </c>
      <c r="C157" s="43">
        <v>50</v>
      </c>
      <c r="D157" s="44">
        <v>0.81</v>
      </c>
      <c r="E157" s="44">
        <v>1.61</v>
      </c>
      <c r="F157" s="44">
        <v>5.3</v>
      </c>
      <c r="G157" s="43">
        <v>39.3</v>
      </c>
      <c r="H157" s="72">
        <v>45</v>
      </c>
    </row>
    <row r="158" spans="1:8" ht="18.75">
      <c r="A158" s="88" t="s">
        <v>28</v>
      </c>
      <c r="B158" s="42" t="s">
        <v>171</v>
      </c>
      <c r="C158" s="43" t="s">
        <v>16</v>
      </c>
      <c r="D158" s="44">
        <v>7.94</v>
      </c>
      <c r="E158" s="44">
        <v>8.57</v>
      </c>
      <c r="F158" s="44">
        <v>9.5</v>
      </c>
      <c r="G158" s="43">
        <v>146.95</v>
      </c>
      <c r="H158" s="70" t="s">
        <v>170</v>
      </c>
    </row>
    <row r="159" spans="1:8" ht="18.75">
      <c r="A159" s="88"/>
      <c r="B159" s="42" t="s">
        <v>169</v>
      </c>
      <c r="C159" s="43" t="s">
        <v>44</v>
      </c>
      <c r="D159" s="44">
        <v>4.59</v>
      </c>
      <c r="E159" s="44">
        <v>4.71</v>
      </c>
      <c r="F159" s="44">
        <v>42.6</v>
      </c>
      <c r="G159" s="43">
        <v>192.89</v>
      </c>
      <c r="H159" s="70" t="s">
        <v>168</v>
      </c>
    </row>
    <row r="160" spans="1:8" ht="18.75">
      <c r="A160" s="88"/>
      <c r="B160" s="42" t="s">
        <v>230</v>
      </c>
      <c r="C160" s="43" t="s">
        <v>98</v>
      </c>
      <c r="D160" s="44">
        <v>7.1</v>
      </c>
      <c r="E160" s="44">
        <v>6.2</v>
      </c>
      <c r="F160" s="44">
        <v>9.54</v>
      </c>
      <c r="G160" s="43">
        <v>124.49</v>
      </c>
      <c r="H160" s="70" t="s">
        <v>164</v>
      </c>
    </row>
    <row r="161" spans="1:8" ht="18.75">
      <c r="A161" s="88"/>
      <c r="B161" s="42" t="s">
        <v>37</v>
      </c>
      <c r="C161" s="43" t="s">
        <v>38</v>
      </c>
      <c r="D161" s="44">
        <v>0.91</v>
      </c>
      <c r="E161" s="44">
        <v>0.54</v>
      </c>
      <c r="F161" s="44">
        <v>18.72</v>
      </c>
      <c r="G161" s="43">
        <v>45</v>
      </c>
      <c r="H161" s="70" t="s">
        <v>36</v>
      </c>
    </row>
    <row r="162" spans="1:8" ht="18.75">
      <c r="A162" s="88"/>
      <c r="B162" s="42" t="s">
        <v>166</v>
      </c>
      <c r="C162" s="43" t="s">
        <v>16</v>
      </c>
      <c r="D162" s="44">
        <v>0.94</v>
      </c>
      <c r="E162" s="44">
        <v>0.05</v>
      </c>
      <c r="F162" s="44">
        <v>17.15</v>
      </c>
      <c r="G162" s="43">
        <v>72.05</v>
      </c>
      <c r="H162" s="70" t="s">
        <v>165</v>
      </c>
    </row>
    <row r="163" spans="1:8" s="4" customFormat="1" ht="18.75">
      <c r="A163" s="88" t="s">
        <v>45</v>
      </c>
      <c r="B163" s="89"/>
      <c r="C163" s="45">
        <f>C157+C158+C159+C160+C161+C162</f>
        <v>665</v>
      </c>
      <c r="D163" s="45">
        <f>D157+D158+D159+D160+D161+D162</f>
        <v>22.29</v>
      </c>
      <c r="E163" s="45">
        <f>E157+E158+E159+E160+E161+E162</f>
        <v>21.68</v>
      </c>
      <c r="F163" s="45">
        <f>F157+F158+F159+F160+F161+F162</f>
        <v>102.81</v>
      </c>
      <c r="G163" s="45">
        <f>G157+G158+G159+G160+G161+G162</f>
        <v>620.68</v>
      </c>
      <c r="H163" s="71"/>
    </row>
    <row r="164" spans="1:8" ht="18.75">
      <c r="A164" s="88" t="s">
        <v>46</v>
      </c>
      <c r="B164" s="42" t="s">
        <v>228</v>
      </c>
      <c r="C164" s="43" t="s">
        <v>64</v>
      </c>
      <c r="D164" s="44">
        <v>5.7</v>
      </c>
      <c r="E164" s="44">
        <v>10.92</v>
      </c>
      <c r="F164" s="44">
        <v>26.76</v>
      </c>
      <c r="G164" s="43">
        <v>248.2</v>
      </c>
      <c r="H164" s="70" t="s">
        <v>172</v>
      </c>
    </row>
    <row r="165" spans="1:8" ht="18.75">
      <c r="A165" s="88"/>
      <c r="B165" s="42" t="s">
        <v>229</v>
      </c>
      <c r="C165" s="43" t="s">
        <v>86</v>
      </c>
      <c r="D165" s="44">
        <v>4.33</v>
      </c>
      <c r="E165" s="44">
        <v>5.66</v>
      </c>
      <c r="F165" s="44">
        <v>38.54</v>
      </c>
      <c r="G165" s="43">
        <v>181.72</v>
      </c>
      <c r="H165" s="70" t="s">
        <v>173</v>
      </c>
    </row>
    <row r="166" spans="1:8" ht="18.75">
      <c r="A166" s="88"/>
      <c r="B166" s="42" t="s">
        <v>50</v>
      </c>
      <c r="C166" s="43">
        <v>30</v>
      </c>
      <c r="D166" s="44">
        <v>1.56</v>
      </c>
      <c r="E166" s="44">
        <v>0.33</v>
      </c>
      <c r="F166" s="44">
        <v>18.13</v>
      </c>
      <c r="G166" s="43">
        <v>47.67</v>
      </c>
      <c r="H166" s="70" t="s">
        <v>49</v>
      </c>
    </row>
    <row r="167" spans="1:8" ht="18.75">
      <c r="A167" s="88"/>
      <c r="B167" s="42" t="s">
        <v>48</v>
      </c>
      <c r="C167" s="43" t="s">
        <v>16</v>
      </c>
      <c r="D167" s="44">
        <v>0.14</v>
      </c>
      <c r="E167" s="44">
        <v>0</v>
      </c>
      <c r="F167" s="44">
        <v>10.62</v>
      </c>
      <c r="G167" s="43">
        <v>42.16</v>
      </c>
      <c r="H167" s="70" t="s">
        <v>47</v>
      </c>
    </row>
    <row r="168" spans="1:8" s="4" customFormat="1" ht="18.75">
      <c r="A168" s="88" t="s">
        <v>59</v>
      </c>
      <c r="B168" s="89"/>
      <c r="C168" s="45">
        <f>C164+C165+C166+C167</f>
        <v>470</v>
      </c>
      <c r="D168" s="45">
        <f>D164+D165+D166+D167</f>
        <v>11.730000000000002</v>
      </c>
      <c r="E168" s="45">
        <f>E164+E165+E166+E167</f>
        <v>16.909999999999997</v>
      </c>
      <c r="F168" s="45">
        <f>F164+F165+F166+F167</f>
        <v>94.05</v>
      </c>
      <c r="G168" s="45">
        <f>G164+G165+G166+G167</f>
        <v>519.75</v>
      </c>
      <c r="H168" s="71"/>
    </row>
    <row r="169" spans="1:8" s="4" customFormat="1" ht="18.75">
      <c r="A169" s="75" t="s">
        <v>60</v>
      </c>
      <c r="B169" s="85"/>
      <c r="C169" s="46">
        <f>C154+C156+C163+C168</f>
        <v>1690</v>
      </c>
      <c r="D169" s="46">
        <f>D154+D156+D163+D168</f>
        <v>48.09</v>
      </c>
      <c r="E169" s="46">
        <f>E154+E156+E163+E168</f>
        <v>53.589999999999996</v>
      </c>
      <c r="F169" s="46">
        <f>F154+F156+F163+F168</f>
        <v>233.61</v>
      </c>
      <c r="G169" s="46">
        <f>G154+G156+G163+G168</f>
        <v>1586.8799999999999</v>
      </c>
      <c r="H169" s="73"/>
    </row>
    <row r="170" spans="1:8" s="4" customFormat="1" ht="18.75">
      <c r="A170" s="86" t="s">
        <v>174</v>
      </c>
      <c r="B170" s="86"/>
      <c r="C170" s="86"/>
      <c r="D170" s="86"/>
      <c r="E170" s="86"/>
      <c r="F170" s="86"/>
      <c r="G170" s="86"/>
      <c r="H170" s="86"/>
    </row>
    <row r="171" spans="1:8" ht="18.75">
      <c r="A171" s="88" t="s">
        <v>13</v>
      </c>
      <c r="B171" s="42" t="s">
        <v>176</v>
      </c>
      <c r="C171" s="43" t="s">
        <v>16</v>
      </c>
      <c r="D171" s="44">
        <v>5.89</v>
      </c>
      <c r="E171" s="44">
        <v>7.2</v>
      </c>
      <c r="F171" s="44">
        <v>20.79</v>
      </c>
      <c r="G171" s="43">
        <v>206.48</v>
      </c>
      <c r="H171" s="70" t="s">
        <v>175</v>
      </c>
    </row>
    <row r="172" spans="1:8" ht="18.75">
      <c r="A172" s="88"/>
      <c r="B172" s="42" t="s">
        <v>18</v>
      </c>
      <c r="C172" s="43" t="s">
        <v>19</v>
      </c>
      <c r="D172" s="44">
        <v>1.12</v>
      </c>
      <c r="E172" s="44">
        <v>1.43</v>
      </c>
      <c r="F172" s="44">
        <v>5.58</v>
      </c>
      <c r="G172" s="43">
        <v>52.26</v>
      </c>
      <c r="H172" s="70" t="s">
        <v>17</v>
      </c>
    </row>
    <row r="173" spans="1:8" ht="18.75">
      <c r="A173" s="88"/>
      <c r="B173" s="42" t="s">
        <v>63</v>
      </c>
      <c r="C173" s="43" t="s">
        <v>16</v>
      </c>
      <c r="D173" s="44">
        <v>4.81</v>
      </c>
      <c r="E173" s="44">
        <v>4.21</v>
      </c>
      <c r="F173" s="44">
        <v>12.47</v>
      </c>
      <c r="G173" s="43">
        <v>107.26</v>
      </c>
      <c r="H173" s="70" t="s">
        <v>62</v>
      </c>
    </row>
    <row r="174" spans="1:8" s="4" customFormat="1" ht="18.75">
      <c r="A174" s="88" t="s">
        <v>22</v>
      </c>
      <c r="B174" s="89"/>
      <c r="C174" s="45">
        <f>C171+C172+C173</f>
        <v>400</v>
      </c>
      <c r="D174" s="45">
        <f>D171+D172+D173</f>
        <v>11.82</v>
      </c>
      <c r="E174" s="45">
        <f>E171+E172+E173</f>
        <v>12.84</v>
      </c>
      <c r="F174" s="45">
        <f>F171+F172+F173</f>
        <v>38.839999999999996</v>
      </c>
      <c r="G174" s="45">
        <f>G171+G172+G173</f>
        <v>366</v>
      </c>
      <c r="H174" s="71"/>
    </row>
    <row r="175" spans="1:8" ht="18.75">
      <c r="A175" s="41" t="s">
        <v>23</v>
      </c>
      <c r="B175" s="42" t="s">
        <v>25</v>
      </c>
      <c r="C175" s="43" t="s">
        <v>26</v>
      </c>
      <c r="D175" s="44">
        <v>3.07</v>
      </c>
      <c r="E175" s="44">
        <v>3.75</v>
      </c>
      <c r="F175" s="44">
        <v>14.7</v>
      </c>
      <c r="G175" s="43">
        <v>89.8</v>
      </c>
      <c r="H175" s="70" t="s">
        <v>24</v>
      </c>
    </row>
    <row r="176" spans="1:8" s="4" customFormat="1" ht="18.75">
      <c r="A176" s="88" t="s">
        <v>27</v>
      </c>
      <c r="B176" s="89"/>
      <c r="C176" s="45" t="str">
        <f>C175</f>
        <v>150</v>
      </c>
      <c r="D176" s="45">
        <f>D175</f>
        <v>3.07</v>
      </c>
      <c r="E176" s="45">
        <f>E175</f>
        <v>3.75</v>
      </c>
      <c r="F176" s="45">
        <f>F175</f>
        <v>14.7</v>
      </c>
      <c r="G176" s="45">
        <f>G175</f>
        <v>89.8</v>
      </c>
      <c r="H176" s="71"/>
    </row>
    <row r="177" spans="1:8" ht="18.75">
      <c r="A177" s="88" t="s">
        <v>28</v>
      </c>
      <c r="B177" s="42" t="s">
        <v>177</v>
      </c>
      <c r="C177" s="43" t="s">
        <v>31</v>
      </c>
      <c r="D177" s="44">
        <v>0.69</v>
      </c>
      <c r="E177" s="44">
        <v>1.59</v>
      </c>
      <c r="F177" s="44">
        <v>4.27</v>
      </c>
      <c r="G177" s="43">
        <v>35.06</v>
      </c>
      <c r="H177" s="70" t="s">
        <v>120</v>
      </c>
    </row>
    <row r="178" spans="1:8" ht="18.75">
      <c r="A178" s="88"/>
      <c r="B178" s="42" t="s">
        <v>179</v>
      </c>
      <c r="C178" s="43" t="s">
        <v>16</v>
      </c>
      <c r="D178" s="44">
        <v>4.54</v>
      </c>
      <c r="E178" s="44">
        <v>5.29</v>
      </c>
      <c r="F178" s="44">
        <v>12.55</v>
      </c>
      <c r="G178" s="43">
        <v>140.6</v>
      </c>
      <c r="H178" s="70" t="s">
        <v>178</v>
      </c>
    </row>
    <row r="179" spans="1:8" ht="18.75">
      <c r="A179" s="88"/>
      <c r="B179" s="42" t="s">
        <v>43</v>
      </c>
      <c r="C179" s="43" t="s">
        <v>44</v>
      </c>
      <c r="D179" s="44">
        <v>3.35</v>
      </c>
      <c r="E179" s="44">
        <v>6.6</v>
      </c>
      <c r="F179" s="44">
        <v>22.4</v>
      </c>
      <c r="G179" s="43">
        <v>162.95</v>
      </c>
      <c r="H179" s="70" t="s">
        <v>42</v>
      </c>
    </row>
    <row r="180" spans="1:8" ht="18.75">
      <c r="A180" s="88"/>
      <c r="B180" s="42" t="s">
        <v>181</v>
      </c>
      <c r="C180" s="43" t="s">
        <v>41</v>
      </c>
      <c r="D180" s="44">
        <v>12.1</v>
      </c>
      <c r="E180" s="44">
        <v>8.03</v>
      </c>
      <c r="F180" s="44">
        <v>18.94</v>
      </c>
      <c r="G180" s="43">
        <v>211.21</v>
      </c>
      <c r="H180" s="70" t="s">
        <v>180</v>
      </c>
    </row>
    <row r="181" spans="1:8" ht="18.75">
      <c r="A181" s="88"/>
      <c r="B181" s="42" t="s">
        <v>37</v>
      </c>
      <c r="C181" s="43" t="s">
        <v>38</v>
      </c>
      <c r="D181" s="44">
        <v>0.91</v>
      </c>
      <c r="E181" s="44">
        <v>0.54</v>
      </c>
      <c r="F181" s="44">
        <v>18.72</v>
      </c>
      <c r="G181" s="43">
        <v>45</v>
      </c>
      <c r="H181" s="70" t="s">
        <v>36</v>
      </c>
    </row>
    <row r="182" spans="1:8" ht="18.75">
      <c r="A182" s="88"/>
      <c r="B182" s="42" t="s">
        <v>136</v>
      </c>
      <c r="C182" s="43" t="s">
        <v>16</v>
      </c>
      <c r="D182" s="44">
        <v>0.05</v>
      </c>
      <c r="E182" s="44">
        <v>0</v>
      </c>
      <c r="F182" s="44">
        <v>10.13</v>
      </c>
      <c r="G182" s="43">
        <v>38.57</v>
      </c>
      <c r="H182" s="70" t="s">
        <v>135</v>
      </c>
    </row>
    <row r="183" spans="1:8" s="4" customFormat="1" ht="18.75">
      <c r="A183" s="88" t="s">
        <v>45</v>
      </c>
      <c r="B183" s="89"/>
      <c r="C183" s="45">
        <f>C177+C178+C179+C180+C181+C182</f>
        <v>655</v>
      </c>
      <c r="D183" s="45">
        <f>D177+D178+D179+D180+D181+D182</f>
        <v>21.64</v>
      </c>
      <c r="E183" s="45">
        <f>E177+E178+E179+E180+E181+E182</f>
        <v>22.049999999999997</v>
      </c>
      <c r="F183" s="45">
        <f>F177+F178+F179+F180+F181+F182</f>
        <v>87.00999999999999</v>
      </c>
      <c r="G183" s="45">
        <f>G177+G178+G179+G180+G181+G182</f>
        <v>633.3900000000001</v>
      </c>
      <c r="H183" s="71"/>
    </row>
    <row r="184" spans="1:8" ht="18.75">
      <c r="A184" s="88" t="s">
        <v>46</v>
      </c>
      <c r="B184" s="42" t="s">
        <v>185</v>
      </c>
      <c r="C184" s="43" t="s">
        <v>186</v>
      </c>
      <c r="D184" s="44">
        <v>0.5</v>
      </c>
      <c r="E184" s="44">
        <v>0.32</v>
      </c>
      <c r="F184" s="44">
        <v>18.01</v>
      </c>
      <c r="G184" s="43">
        <v>72.73</v>
      </c>
      <c r="H184" s="70" t="s">
        <v>184</v>
      </c>
    </row>
    <row r="185" spans="1:8" ht="18.75">
      <c r="A185" s="88"/>
      <c r="B185" s="42" t="s">
        <v>183</v>
      </c>
      <c r="C185" s="43" t="s">
        <v>26</v>
      </c>
      <c r="D185" s="44">
        <v>9.03</v>
      </c>
      <c r="E185" s="44">
        <v>14.2</v>
      </c>
      <c r="F185" s="44">
        <v>38.1</v>
      </c>
      <c r="G185" s="43">
        <v>301.2</v>
      </c>
      <c r="H185" s="70" t="s">
        <v>182</v>
      </c>
    </row>
    <row r="186" spans="1:8" ht="18.75">
      <c r="A186" s="88"/>
      <c r="B186" s="42" t="s">
        <v>108</v>
      </c>
      <c r="C186" s="43" t="s">
        <v>109</v>
      </c>
      <c r="D186" s="44">
        <v>0.96</v>
      </c>
      <c r="E186" s="44">
        <v>1.58</v>
      </c>
      <c r="F186" s="44">
        <v>4.18</v>
      </c>
      <c r="G186" s="43">
        <v>34.99</v>
      </c>
      <c r="H186" s="70" t="s">
        <v>107</v>
      </c>
    </row>
    <row r="187" spans="1:8" ht="18.75">
      <c r="A187" s="88"/>
      <c r="B187" s="42" t="s">
        <v>50</v>
      </c>
      <c r="C187" s="43">
        <v>30</v>
      </c>
      <c r="D187" s="44">
        <v>1.56</v>
      </c>
      <c r="E187" s="44">
        <v>0.33</v>
      </c>
      <c r="F187" s="44">
        <v>18.13</v>
      </c>
      <c r="G187" s="43">
        <v>47.67</v>
      </c>
      <c r="H187" s="70" t="s">
        <v>49</v>
      </c>
    </row>
    <row r="188" spans="1:8" ht="18.75">
      <c r="A188" s="88"/>
      <c r="B188" s="42" t="s">
        <v>77</v>
      </c>
      <c r="C188" s="43" t="s">
        <v>16</v>
      </c>
      <c r="D188" s="44">
        <v>0.9</v>
      </c>
      <c r="E188" s="44">
        <v>0</v>
      </c>
      <c r="F188" s="44">
        <v>18</v>
      </c>
      <c r="G188" s="43">
        <v>90</v>
      </c>
      <c r="H188" s="70" t="s">
        <v>76</v>
      </c>
    </row>
    <row r="189" spans="1:8" s="4" customFormat="1" ht="18.75">
      <c r="A189" s="88" t="s">
        <v>59</v>
      </c>
      <c r="B189" s="89"/>
      <c r="C189" s="45">
        <f>C184+C185+C186+C187+C188</f>
        <v>485</v>
      </c>
      <c r="D189" s="45">
        <f>D184+D185+D186+D187+D188</f>
        <v>12.95</v>
      </c>
      <c r="E189" s="45">
        <f>E184+E185+E186+E187+E188</f>
        <v>16.43</v>
      </c>
      <c r="F189" s="45">
        <f>F184+F185+F186+F187+F188</f>
        <v>96.42</v>
      </c>
      <c r="G189" s="45">
        <f>G184+G185+G186+G187+G188</f>
        <v>546.59</v>
      </c>
      <c r="H189" s="71"/>
    </row>
    <row r="190" spans="1:8" s="4" customFormat="1" ht="18.75">
      <c r="A190" s="75" t="s">
        <v>60</v>
      </c>
      <c r="B190" s="85"/>
      <c r="C190" s="46">
        <f>C174+C176+C183+C189</f>
        <v>1690</v>
      </c>
      <c r="D190" s="46">
        <f>D174+D176+D183+D189</f>
        <v>49.480000000000004</v>
      </c>
      <c r="E190" s="46">
        <f>E174+E176+E183+E189</f>
        <v>55.07</v>
      </c>
      <c r="F190" s="46">
        <f>F174+F176+F183+F189</f>
        <v>236.96999999999997</v>
      </c>
      <c r="G190" s="46">
        <f>G174+G176+G183+G189</f>
        <v>1635.7800000000002</v>
      </c>
      <c r="H190" s="73"/>
    </row>
    <row r="191" spans="1:8" s="4" customFormat="1" ht="18.75">
      <c r="A191" s="86" t="s">
        <v>187</v>
      </c>
      <c r="B191" s="86"/>
      <c r="C191" s="86"/>
      <c r="D191" s="86"/>
      <c r="E191" s="86"/>
      <c r="F191" s="86"/>
      <c r="G191" s="86"/>
      <c r="H191" s="86"/>
    </row>
    <row r="192" spans="1:8" ht="18.75">
      <c r="A192" s="88" t="s">
        <v>13</v>
      </c>
      <c r="B192" s="42" t="s">
        <v>189</v>
      </c>
      <c r="C192" s="43" t="s">
        <v>16</v>
      </c>
      <c r="D192" s="44">
        <v>7.27</v>
      </c>
      <c r="E192" s="44">
        <v>7.04</v>
      </c>
      <c r="F192" s="44">
        <v>25.42</v>
      </c>
      <c r="G192" s="43">
        <v>278.58</v>
      </c>
      <c r="H192" s="70" t="s">
        <v>188</v>
      </c>
    </row>
    <row r="193" spans="1:8" ht="18.75">
      <c r="A193" s="88"/>
      <c r="B193" s="42" t="s">
        <v>93</v>
      </c>
      <c r="C193" s="43" t="s">
        <v>38</v>
      </c>
      <c r="D193" s="44">
        <v>0.91</v>
      </c>
      <c r="E193" s="44">
        <v>0.31</v>
      </c>
      <c r="F193" s="44">
        <v>5.1</v>
      </c>
      <c r="G193" s="43">
        <v>66.43</v>
      </c>
      <c r="H193" s="70" t="s">
        <v>92</v>
      </c>
    </row>
    <row r="194" spans="1:8" ht="18.75">
      <c r="A194" s="88"/>
      <c r="B194" s="42" t="s">
        <v>102</v>
      </c>
      <c r="C194" s="43" t="s">
        <v>16</v>
      </c>
      <c r="D194" s="44">
        <v>0.11</v>
      </c>
      <c r="E194" s="44">
        <v>0</v>
      </c>
      <c r="F194" s="44">
        <v>3.44</v>
      </c>
      <c r="G194" s="43">
        <v>13.99</v>
      </c>
      <c r="H194" s="70" t="s">
        <v>101</v>
      </c>
    </row>
    <row r="195" spans="1:8" s="4" customFormat="1" ht="18.75">
      <c r="A195" s="88" t="s">
        <v>22</v>
      </c>
      <c r="B195" s="89"/>
      <c r="C195" s="45">
        <f>C192+C193+C194</f>
        <v>405</v>
      </c>
      <c r="D195" s="45">
        <f>D192+D193+D194</f>
        <v>8.29</v>
      </c>
      <c r="E195" s="45">
        <f>E192+E193+E194</f>
        <v>7.35</v>
      </c>
      <c r="F195" s="45">
        <f>F192+F193+F194</f>
        <v>33.96</v>
      </c>
      <c r="G195" s="45">
        <f>G192+G193+G194</f>
        <v>359</v>
      </c>
      <c r="H195" s="71"/>
    </row>
    <row r="196" spans="1:9" s="4" customFormat="1" ht="18.75">
      <c r="A196" s="41"/>
      <c r="B196" s="42" t="s">
        <v>121</v>
      </c>
      <c r="C196" s="43" t="s">
        <v>53</v>
      </c>
      <c r="D196" s="44">
        <v>0.61</v>
      </c>
      <c r="E196" s="44">
        <v>0.84</v>
      </c>
      <c r="F196" s="44">
        <v>24.33</v>
      </c>
      <c r="G196" s="43">
        <v>28.19</v>
      </c>
      <c r="H196" s="70" t="s">
        <v>120</v>
      </c>
      <c r="I196" s="19"/>
    </row>
    <row r="197" spans="1:9" ht="18.75">
      <c r="A197" s="41" t="s">
        <v>23</v>
      </c>
      <c r="B197" s="42" t="s">
        <v>119</v>
      </c>
      <c r="C197" s="43" t="s">
        <v>26</v>
      </c>
      <c r="D197" s="44">
        <v>2.85</v>
      </c>
      <c r="E197" s="44">
        <v>3.75</v>
      </c>
      <c r="F197" s="44">
        <v>6.3</v>
      </c>
      <c r="G197" s="43">
        <v>61.29</v>
      </c>
      <c r="H197" s="70" t="s">
        <v>118</v>
      </c>
      <c r="I197" s="8"/>
    </row>
    <row r="198" spans="1:9" s="4" customFormat="1" ht="18.75">
      <c r="A198" s="88" t="s">
        <v>27</v>
      </c>
      <c r="B198" s="89"/>
      <c r="C198" s="45">
        <f>C196+C197</f>
        <v>180</v>
      </c>
      <c r="D198" s="45">
        <f>D196+D197</f>
        <v>3.46</v>
      </c>
      <c r="E198" s="45">
        <f>E196+E197</f>
        <v>4.59</v>
      </c>
      <c r="F198" s="45">
        <f>F196+F197</f>
        <v>30.63</v>
      </c>
      <c r="G198" s="45">
        <f>G196+G197</f>
        <v>89.48</v>
      </c>
      <c r="H198" s="71"/>
      <c r="I198" s="19"/>
    </row>
    <row r="199" spans="1:9" s="4" customFormat="1" ht="18.75">
      <c r="A199" s="41"/>
      <c r="B199" s="42" t="s">
        <v>226</v>
      </c>
      <c r="C199" s="43" t="s">
        <v>31</v>
      </c>
      <c r="D199" s="44">
        <v>0.4</v>
      </c>
      <c r="E199" s="44">
        <v>0.05</v>
      </c>
      <c r="F199" s="44">
        <v>1.25</v>
      </c>
      <c r="G199" s="43">
        <v>7</v>
      </c>
      <c r="H199" s="70" t="s">
        <v>192</v>
      </c>
      <c r="I199" s="19"/>
    </row>
    <row r="200" spans="1:9" s="4" customFormat="1" ht="18.75">
      <c r="A200" s="41"/>
      <c r="B200" s="42" t="s">
        <v>194</v>
      </c>
      <c r="C200" s="43" t="s">
        <v>16</v>
      </c>
      <c r="D200" s="44">
        <v>7.33</v>
      </c>
      <c r="E200" s="44">
        <v>9.18</v>
      </c>
      <c r="F200" s="44">
        <v>12.6</v>
      </c>
      <c r="G200" s="43">
        <v>163.58</v>
      </c>
      <c r="H200" s="70" t="s">
        <v>193</v>
      </c>
      <c r="I200" s="19"/>
    </row>
    <row r="201" spans="1:9" ht="18.75">
      <c r="A201" s="88" t="s">
        <v>28</v>
      </c>
      <c r="B201" s="42" t="s">
        <v>191</v>
      </c>
      <c r="C201" s="43" t="s">
        <v>64</v>
      </c>
      <c r="D201" s="44">
        <v>11.6</v>
      </c>
      <c r="E201" s="44">
        <v>21.54</v>
      </c>
      <c r="F201" s="44">
        <v>28.69</v>
      </c>
      <c r="G201" s="43">
        <v>330.98</v>
      </c>
      <c r="H201" s="70" t="s">
        <v>190</v>
      </c>
      <c r="I201" s="8"/>
    </row>
    <row r="202" spans="1:9" ht="18.75">
      <c r="A202" s="88"/>
      <c r="B202" s="42" t="s">
        <v>37</v>
      </c>
      <c r="C202" s="43" t="s">
        <v>38</v>
      </c>
      <c r="D202" s="44">
        <v>0.91</v>
      </c>
      <c r="E202" s="44">
        <v>0.54</v>
      </c>
      <c r="F202" s="44">
        <v>18.72</v>
      </c>
      <c r="G202" s="43">
        <v>45</v>
      </c>
      <c r="H202" s="70" t="s">
        <v>36</v>
      </c>
      <c r="I202" s="8"/>
    </row>
    <row r="203" spans="1:9" ht="18.75">
      <c r="A203" s="88"/>
      <c r="B203" s="42" t="s">
        <v>81</v>
      </c>
      <c r="C203" s="43" t="s">
        <v>16</v>
      </c>
      <c r="D203" s="44">
        <v>0.16</v>
      </c>
      <c r="E203" s="44">
        <v>0.13</v>
      </c>
      <c r="F203" s="44">
        <v>14.04</v>
      </c>
      <c r="G203" s="43">
        <v>56.47</v>
      </c>
      <c r="H203" s="70" t="s">
        <v>80</v>
      </c>
      <c r="I203" s="8"/>
    </row>
    <row r="204" spans="1:9" s="4" customFormat="1" ht="18.75">
      <c r="A204" s="88" t="s">
        <v>45</v>
      </c>
      <c r="B204" s="89"/>
      <c r="C204" s="45">
        <f>C199+C200+C201+C202+C203</f>
        <v>655</v>
      </c>
      <c r="D204" s="45">
        <f>D199+D200+D201+D202+D203</f>
        <v>20.4</v>
      </c>
      <c r="E204" s="45">
        <f>E199+E200+E201+E202+E203</f>
        <v>31.439999999999998</v>
      </c>
      <c r="F204" s="45">
        <f>F199+F200+F201+F202+F203</f>
        <v>75.3</v>
      </c>
      <c r="G204" s="45">
        <f>G199+G200+G201+G202+G203</f>
        <v>603.0300000000001</v>
      </c>
      <c r="H204" s="71"/>
      <c r="I204" s="19"/>
    </row>
    <row r="205" spans="1:9" s="4" customFormat="1" ht="18.75">
      <c r="A205" s="41"/>
      <c r="B205" s="42" t="s">
        <v>196</v>
      </c>
      <c r="C205" s="43">
        <v>50</v>
      </c>
      <c r="D205" s="44">
        <v>3.55</v>
      </c>
      <c r="E205" s="44">
        <v>0.68</v>
      </c>
      <c r="F205" s="44">
        <v>0</v>
      </c>
      <c r="G205" s="43">
        <v>35.2</v>
      </c>
      <c r="H205" s="70" t="s">
        <v>195</v>
      </c>
      <c r="I205" s="19"/>
    </row>
    <row r="206" spans="1:9" s="4" customFormat="1" ht="18.75">
      <c r="A206" s="41"/>
      <c r="B206" s="42" t="s">
        <v>197</v>
      </c>
      <c r="C206" s="43">
        <v>130</v>
      </c>
      <c r="D206" s="44">
        <v>5.62</v>
      </c>
      <c r="E206" s="44">
        <v>6.38</v>
      </c>
      <c r="F206" s="44">
        <v>25.58</v>
      </c>
      <c r="G206" s="43">
        <v>164.85</v>
      </c>
      <c r="H206" s="72">
        <v>440</v>
      </c>
      <c r="I206" s="19"/>
    </row>
    <row r="207" spans="1:9" ht="18.75">
      <c r="A207" s="88" t="s">
        <v>46</v>
      </c>
      <c r="B207" s="42" t="s">
        <v>201</v>
      </c>
      <c r="C207" s="43" t="s">
        <v>31</v>
      </c>
      <c r="D207" s="44">
        <v>3.88</v>
      </c>
      <c r="E207" s="44">
        <v>0.86</v>
      </c>
      <c r="F207" s="44">
        <v>22.74</v>
      </c>
      <c r="G207" s="43">
        <v>159.34</v>
      </c>
      <c r="H207" s="70" t="s">
        <v>200</v>
      </c>
      <c r="I207" s="8"/>
    </row>
    <row r="208" spans="1:9" ht="18.75">
      <c r="A208" s="88"/>
      <c r="B208" s="42" t="s">
        <v>50</v>
      </c>
      <c r="C208" s="43">
        <v>30</v>
      </c>
      <c r="D208" s="44">
        <v>1.56</v>
      </c>
      <c r="E208" s="44">
        <v>0.33</v>
      </c>
      <c r="F208" s="44">
        <v>18.13</v>
      </c>
      <c r="G208" s="43">
        <v>47.67</v>
      </c>
      <c r="H208" s="70" t="s">
        <v>49</v>
      </c>
      <c r="I208" s="8"/>
    </row>
    <row r="209" spans="1:9" ht="18.75">
      <c r="A209" s="88"/>
      <c r="B209" s="42" t="s">
        <v>199</v>
      </c>
      <c r="C209" s="43" t="s">
        <v>16</v>
      </c>
      <c r="D209" s="44">
        <v>0.16</v>
      </c>
      <c r="E209" s="44">
        <v>0.02</v>
      </c>
      <c r="F209" s="44">
        <v>17.5</v>
      </c>
      <c r="G209" s="43">
        <v>70.52</v>
      </c>
      <c r="H209" s="70" t="s">
        <v>198</v>
      </c>
      <c r="I209" s="8"/>
    </row>
    <row r="210" spans="1:9" ht="18.75">
      <c r="A210" s="88"/>
      <c r="B210" s="42" t="s">
        <v>55</v>
      </c>
      <c r="C210" s="43" t="s">
        <v>56</v>
      </c>
      <c r="D210" s="44">
        <v>0.36</v>
      </c>
      <c r="E210" s="44">
        <v>0.36</v>
      </c>
      <c r="F210" s="44">
        <v>8.82</v>
      </c>
      <c r="G210" s="43">
        <v>42.3</v>
      </c>
      <c r="H210" s="70" t="s">
        <v>54</v>
      </c>
      <c r="I210" s="8"/>
    </row>
    <row r="211" spans="1:9" s="4" customFormat="1" ht="18.75">
      <c r="A211" s="88" t="s">
        <v>59</v>
      </c>
      <c r="B211" s="89"/>
      <c r="C211" s="45">
        <f>C205+C206+C207+C208+C209+C210</f>
        <v>530</v>
      </c>
      <c r="D211" s="45">
        <f>D205+D206+D207+D208+D209+D210</f>
        <v>15.13</v>
      </c>
      <c r="E211" s="45">
        <f>E205+E206+E207+E208+E209+E210</f>
        <v>8.629999999999999</v>
      </c>
      <c r="F211" s="45">
        <f>F205+F206+F207+F208+F209+F210</f>
        <v>92.76999999999998</v>
      </c>
      <c r="G211" s="45">
        <f>G205+G206+G207+G208+G209+G210</f>
        <v>519.88</v>
      </c>
      <c r="H211" s="71"/>
      <c r="I211" s="19"/>
    </row>
    <row r="212" spans="1:9" s="4" customFormat="1" ht="18.75">
      <c r="A212" s="89" t="s">
        <v>60</v>
      </c>
      <c r="B212" s="89"/>
      <c r="C212" s="45">
        <f>C195+C198+C204+C211</f>
        <v>1770</v>
      </c>
      <c r="D212" s="45">
        <f>D195+D198+D204+D211</f>
        <v>47.28</v>
      </c>
      <c r="E212" s="45">
        <f>E195+E198+E204+E211</f>
        <v>52.00999999999999</v>
      </c>
      <c r="F212" s="45">
        <f>F195+F198+F204+F211</f>
        <v>232.65999999999997</v>
      </c>
      <c r="G212" s="45">
        <f>G195+G198+G204+G211</f>
        <v>1571.3900000000003</v>
      </c>
      <c r="H212" s="71"/>
      <c r="I212" s="19"/>
    </row>
    <row r="213" spans="1:9" s="4" customFormat="1" ht="18.75">
      <c r="A213" s="86" t="s">
        <v>202</v>
      </c>
      <c r="B213" s="86"/>
      <c r="C213" s="86"/>
      <c r="D213" s="86"/>
      <c r="E213" s="86"/>
      <c r="F213" s="86"/>
      <c r="G213" s="86"/>
      <c r="H213" s="86"/>
      <c r="I213" s="19"/>
    </row>
    <row r="214" spans="1:9" ht="18.75">
      <c r="A214" s="88" t="s">
        <v>13</v>
      </c>
      <c r="B214" s="42" t="s">
        <v>204</v>
      </c>
      <c r="C214" s="43" t="s">
        <v>16</v>
      </c>
      <c r="D214" s="44">
        <v>5.65</v>
      </c>
      <c r="E214" s="44">
        <v>7.02</v>
      </c>
      <c r="F214" s="44">
        <v>22.07</v>
      </c>
      <c r="G214" s="43">
        <v>145.79</v>
      </c>
      <c r="H214" s="70" t="s">
        <v>203</v>
      </c>
      <c r="I214" s="8"/>
    </row>
    <row r="215" spans="1:9" ht="18.75">
      <c r="A215" s="88"/>
      <c r="B215" s="42" t="s">
        <v>67</v>
      </c>
      <c r="C215" s="43" t="s">
        <v>19</v>
      </c>
      <c r="D215" s="44">
        <v>3.61</v>
      </c>
      <c r="E215" s="44">
        <v>4.54</v>
      </c>
      <c r="F215" s="44">
        <v>14.4</v>
      </c>
      <c r="G215" s="43">
        <v>110.96</v>
      </c>
      <c r="H215" s="70" t="s">
        <v>66</v>
      </c>
      <c r="I215" s="8"/>
    </row>
    <row r="216" spans="1:9" ht="18.75">
      <c r="A216" s="88"/>
      <c r="B216" s="42" t="s">
        <v>63</v>
      </c>
      <c r="C216" s="43" t="s">
        <v>16</v>
      </c>
      <c r="D216" s="44">
        <v>4.81</v>
      </c>
      <c r="E216" s="44">
        <v>4.21</v>
      </c>
      <c r="F216" s="44">
        <v>12.47</v>
      </c>
      <c r="G216" s="43">
        <v>107.26</v>
      </c>
      <c r="H216" s="70" t="s">
        <v>62</v>
      </c>
      <c r="I216" s="8"/>
    </row>
    <row r="217" spans="1:9" s="4" customFormat="1" ht="18.75">
      <c r="A217" s="88" t="s">
        <v>22</v>
      </c>
      <c r="B217" s="89"/>
      <c r="C217" s="45">
        <f>C214+C215+C216</f>
        <v>400</v>
      </c>
      <c r="D217" s="45">
        <f>D214+D215+D216</f>
        <v>14.07</v>
      </c>
      <c r="E217" s="45">
        <f>E214+E215+E216</f>
        <v>15.77</v>
      </c>
      <c r="F217" s="45">
        <f>F214+F215+F216</f>
        <v>48.94</v>
      </c>
      <c r="G217" s="45">
        <f>G214+G215+G216</f>
        <v>364.01</v>
      </c>
      <c r="H217" s="71"/>
      <c r="I217" s="19"/>
    </row>
    <row r="218" spans="1:9" ht="18.75">
      <c r="A218" s="41" t="s">
        <v>23</v>
      </c>
      <c r="B218" s="42" t="s">
        <v>77</v>
      </c>
      <c r="C218" s="43" t="s">
        <v>16</v>
      </c>
      <c r="D218" s="44">
        <v>0.9</v>
      </c>
      <c r="E218" s="44">
        <v>0</v>
      </c>
      <c r="F218" s="44">
        <v>18</v>
      </c>
      <c r="G218" s="43">
        <v>90</v>
      </c>
      <c r="H218" s="70" t="s">
        <v>76</v>
      </c>
      <c r="I218" s="8"/>
    </row>
    <row r="219" spans="1:9" s="4" customFormat="1" ht="18.75">
      <c r="A219" s="88" t="s">
        <v>27</v>
      </c>
      <c r="B219" s="89"/>
      <c r="C219" s="45" t="str">
        <f>C218</f>
        <v>180</v>
      </c>
      <c r="D219" s="45">
        <f>D218</f>
        <v>0.9</v>
      </c>
      <c r="E219" s="45">
        <f>E218</f>
        <v>0</v>
      </c>
      <c r="F219" s="45">
        <f>F218</f>
        <v>18</v>
      </c>
      <c r="G219" s="45">
        <f>G218</f>
        <v>90</v>
      </c>
      <c r="H219" s="71"/>
      <c r="I219" s="19"/>
    </row>
    <row r="220" spans="1:9" ht="18.75">
      <c r="A220" s="88" t="s">
        <v>28</v>
      </c>
      <c r="B220" s="42" t="s">
        <v>227</v>
      </c>
      <c r="C220" s="43" t="s">
        <v>31</v>
      </c>
      <c r="D220" s="44">
        <v>0.34</v>
      </c>
      <c r="E220" s="44">
        <v>1.58</v>
      </c>
      <c r="F220" s="44">
        <v>1.76</v>
      </c>
      <c r="G220" s="43">
        <v>22.25</v>
      </c>
      <c r="H220" s="70" t="s">
        <v>207</v>
      </c>
      <c r="I220" s="8"/>
    </row>
    <row r="221" spans="1:9" ht="18.75">
      <c r="A221" s="88"/>
      <c r="B221" s="42" t="s">
        <v>209</v>
      </c>
      <c r="C221" s="43" t="s">
        <v>16</v>
      </c>
      <c r="D221" s="44">
        <v>6.17</v>
      </c>
      <c r="E221" s="44">
        <v>7.51</v>
      </c>
      <c r="F221" s="44">
        <v>26.5</v>
      </c>
      <c r="G221" s="43">
        <v>215.1</v>
      </c>
      <c r="H221" s="70" t="s">
        <v>208</v>
      </c>
      <c r="I221" s="8"/>
    </row>
    <row r="222" spans="1:9" ht="18.75">
      <c r="A222" s="88"/>
      <c r="B222" s="42" t="s">
        <v>211</v>
      </c>
      <c r="C222" s="43" t="s">
        <v>64</v>
      </c>
      <c r="D222" s="44">
        <v>13.38</v>
      </c>
      <c r="E222" s="44">
        <v>13.97</v>
      </c>
      <c r="F222" s="44">
        <v>25.31</v>
      </c>
      <c r="G222" s="43">
        <v>280</v>
      </c>
      <c r="H222" s="70" t="s">
        <v>210</v>
      </c>
      <c r="I222" s="8"/>
    </row>
    <row r="223" spans="1:9" ht="18.75">
      <c r="A223" s="41"/>
      <c r="B223" s="42" t="s">
        <v>37</v>
      </c>
      <c r="C223" s="43" t="s">
        <v>38</v>
      </c>
      <c r="D223" s="44">
        <v>0.91</v>
      </c>
      <c r="E223" s="44">
        <v>0.54</v>
      </c>
      <c r="F223" s="44">
        <v>18.72</v>
      </c>
      <c r="G223" s="43">
        <v>45</v>
      </c>
      <c r="H223" s="70" t="s">
        <v>36</v>
      </c>
      <c r="I223" s="8"/>
    </row>
    <row r="224" spans="1:9" ht="18.75">
      <c r="A224" s="41"/>
      <c r="B224" s="42" t="s">
        <v>206</v>
      </c>
      <c r="C224" s="43" t="s">
        <v>16</v>
      </c>
      <c r="D224" s="44">
        <v>0.94</v>
      </c>
      <c r="E224" s="44">
        <v>0.05</v>
      </c>
      <c r="F224" s="44">
        <v>23.38</v>
      </c>
      <c r="G224" s="43">
        <v>96.59</v>
      </c>
      <c r="H224" s="70" t="s">
        <v>205</v>
      </c>
      <c r="I224" s="8"/>
    </row>
    <row r="225" spans="1:9" s="4" customFormat="1" ht="18.75">
      <c r="A225" s="88" t="s">
        <v>45</v>
      </c>
      <c r="B225" s="89"/>
      <c r="C225" s="45">
        <f>C220+C221+C222+C223+C224</f>
        <v>655</v>
      </c>
      <c r="D225" s="45">
        <f>D220+D221+D222+D223+D224</f>
        <v>21.740000000000002</v>
      </c>
      <c r="E225" s="45">
        <f>E220+E221+E222+E223+E224</f>
        <v>23.650000000000002</v>
      </c>
      <c r="F225" s="45">
        <f>F220+F221+F222+F223+F224</f>
        <v>95.66999999999999</v>
      </c>
      <c r="G225" s="45">
        <f>G220+G221+G222+G223+G224</f>
        <v>658.94</v>
      </c>
      <c r="H225" s="71"/>
      <c r="I225" s="19"/>
    </row>
    <row r="226" spans="1:9" ht="37.5">
      <c r="A226" s="88" t="s">
        <v>46</v>
      </c>
      <c r="B226" s="42" t="s">
        <v>213</v>
      </c>
      <c r="C226" s="43" t="s">
        <v>64</v>
      </c>
      <c r="D226" s="44">
        <v>9.7</v>
      </c>
      <c r="E226" s="44">
        <v>14.58</v>
      </c>
      <c r="F226" s="44">
        <v>35.2</v>
      </c>
      <c r="G226" s="43">
        <v>433.18</v>
      </c>
      <c r="H226" s="70" t="s">
        <v>212</v>
      </c>
      <c r="I226" s="8"/>
    </row>
    <row r="227" spans="1:9" ht="18.75">
      <c r="A227" s="88"/>
      <c r="B227" s="42" t="s">
        <v>50</v>
      </c>
      <c r="C227" s="43">
        <v>30</v>
      </c>
      <c r="D227" s="44">
        <v>1.56</v>
      </c>
      <c r="E227" s="44">
        <v>0.33</v>
      </c>
      <c r="F227" s="44">
        <v>18.13</v>
      </c>
      <c r="G227" s="43">
        <v>47.67</v>
      </c>
      <c r="H227" s="70" t="s">
        <v>49</v>
      </c>
      <c r="I227" s="8"/>
    </row>
    <row r="228" spans="1:9" ht="18.75">
      <c r="A228" s="88"/>
      <c r="B228" s="42" t="s">
        <v>48</v>
      </c>
      <c r="C228" s="43" t="s">
        <v>16</v>
      </c>
      <c r="D228" s="44">
        <v>0.14</v>
      </c>
      <c r="E228" s="44">
        <v>0</v>
      </c>
      <c r="F228" s="44">
        <v>10.62</v>
      </c>
      <c r="G228" s="43">
        <v>42.16</v>
      </c>
      <c r="H228" s="70" t="s">
        <v>47</v>
      </c>
      <c r="I228" s="8"/>
    </row>
    <row r="229" spans="1:9" ht="18.75">
      <c r="A229" s="88"/>
      <c r="B229" s="42" t="s">
        <v>55</v>
      </c>
      <c r="C229" s="43" t="s">
        <v>56</v>
      </c>
      <c r="D229" s="44">
        <v>0.36</v>
      </c>
      <c r="E229" s="44">
        <v>0.36</v>
      </c>
      <c r="F229" s="44">
        <v>8.82</v>
      </c>
      <c r="G229" s="43">
        <v>42.3</v>
      </c>
      <c r="H229" s="70" t="s">
        <v>54</v>
      </c>
      <c r="I229" s="8"/>
    </row>
    <row r="230" spans="1:9" s="4" customFormat="1" ht="19.5" thickBot="1">
      <c r="A230" s="75" t="s">
        <v>59</v>
      </c>
      <c r="B230" s="85"/>
      <c r="C230" s="46">
        <f>C226+C227+C228+C229</f>
        <v>500</v>
      </c>
      <c r="D230" s="46">
        <f>D226+D227+D228+D229</f>
        <v>11.76</v>
      </c>
      <c r="E230" s="46">
        <f>E226+E227+E228+E229</f>
        <v>15.27</v>
      </c>
      <c r="F230" s="46">
        <f>F226+F227+F228+F229</f>
        <v>72.77</v>
      </c>
      <c r="G230" s="46">
        <f>G226+G227+G228+G229</f>
        <v>565.31</v>
      </c>
      <c r="H230" s="71"/>
      <c r="I230" s="19"/>
    </row>
    <row r="231" spans="1:9" s="4" customFormat="1" ht="18.75">
      <c r="A231" s="95" t="s">
        <v>60</v>
      </c>
      <c r="B231" s="96"/>
      <c r="C231" s="54">
        <f>C217+C219+C225+C230</f>
        <v>1735</v>
      </c>
      <c r="D231" s="54">
        <f>D217+D219+D225+D230</f>
        <v>48.47</v>
      </c>
      <c r="E231" s="55">
        <f>E217+E219+E225+E230</f>
        <v>54.69</v>
      </c>
      <c r="F231" s="54">
        <f>F217+F219+F225+F230</f>
        <v>235.38</v>
      </c>
      <c r="G231" s="54">
        <f>G217+G219+G225+G230</f>
        <v>1678.26</v>
      </c>
      <c r="H231" s="71"/>
      <c r="I231" s="19"/>
    </row>
    <row r="232" spans="1:9" s="4" customFormat="1" ht="18.75" hidden="1">
      <c r="A232" s="47"/>
      <c r="B232" s="56"/>
      <c r="C232" s="57"/>
      <c r="D232" s="58"/>
      <c r="E232" s="58"/>
      <c r="F232" s="58"/>
      <c r="G232" s="59"/>
      <c r="H232" s="71"/>
      <c r="I232" s="19"/>
    </row>
    <row r="233" spans="1:9" s="4" customFormat="1" ht="18.75" hidden="1">
      <c r="A233" s="47"/>
      <c r="B233" s="56"/>
      <c r="C233" s="57">
        <f>C149+C169+C190+C212+C231</f>
        <v>8605</v>
      </c>
      <c r="D233" s="57">
        <f>D149+D169+D190+D212+D231</f>
        <v>243</v>
      </c>
      <c r="E233" s="57">
        <f>E149+E169+E190+E212+E231</f>
        <v>270</v>
      </c>
      <c r="F233" s="57">
        <f>F149+F169+F190+F212+F231</f>
        <v>1174.5</v>
      </c>
      <c r="G233" s="57">
        <f>G149+G169+G190+G212+G231</f>
        <v>8100.000000000001</v>
      </c>
      <c r="H233" s="71"/>
      <c r="I233" s="19"/>
    </row>
    <row r="234" spans="1:9" s="4" customFormat="1" ht="18.75" hidden="1">
      <c r="A234" s="47"/>
      <c r="B234" s="56"/>
      <c r="C234" s="57">
        <f>C233/5</f>
        <v>1721</v>
      </c>
      <c r="D234" s="57">
        <f>D233/5</f>
        <v>48.6</v>
      </c>
      <c r="E234" s="57">
        <f>E233/5</f>
        <v>54</v>
      </c>
      <c r="F234" s="57">
        <f>F233/5</f>
        <v>234.9</v>
      </c>
      <c r="G234" s="57">
        <f>G233/5</f>
        <v>1620.0000000000002</v>
      </c>
      <c r="H234" s="71"/>
      <c r="I234" s="19"/>
    </row>
    <row r="235" spans="1:9" s="4" customFormat="1" ht="18.75" hidden="1">
      <c r="A235" s="47"/>
      <c r="B235" s="56"/>
      <c r="C235" s="57"/>
      <c r="D235" s="58"/>
      <c r="E235" s="58"/>
      <c r="F235" s="58"/>
      <c r="G235" s="59"/>
      <c r="H235" s="71"/>
      <c r="I235" s="19"/>
    </row>
    <row r="236" spans="1:9" s="4" customFormat="1" ht="18.75">
      <c r="A236" s="88" t="s">
        <v>214</v>
      </c>
      <c r="B236" s="89"/>
      <c r="C236" s="45">
        <v>17139</v>
      </c>
      <c r="D236" s="60">
        <v>485.9900000000001</v>
      </c>
      <c r="E236" s="60">
        <v>539.9700000000003</v>
      </c>
      <c r="F236" s="60">
        <v>2349.0500000000006</v>
      </c>
      <c r="G236" s="45">
        <v>16200.039999999992</v>
      </c>
      <c r="H236" s="71"/>
      <c r="I236" s="19"/>
    </row>
    <row r="237" spans="1:9" s="4" customFormat="1" ht="19.5" thickBot="1">
      <c r="A237" s="97" t="s">
        <v>215</v>
      </c>
      <c r="B237" s="98"/>
      <c r="C237" s="61">
        <v>1713.9</v>
      </c>
      <c r="D237" s="62">
        <v>48.59900000000001</v>
      </c>
      <c r="E237" s="62">
        <v>53.99700000000003</v>
      </c>
      <c r="F237" s="62">
        <v>234.90500000000006</v>
      </c>
      <c r="G237" s="61">
        <v>1620.0039999999992</v>
      </c>
      <c r="H237" s="71"/>
      <c r="I237" s="19"/>
    </row>
    <row r="238" spans="1:9" s="4" customFormat="1" ht="18.75">
      <c r="A238" s="63"/>
      <c r="B238" s="63"/>
      <c r="C238" s="64"/>
      <c r="D238" s="65"/>
      <c r="E238" s="65"/>
      <c r="F238" s="65"/>
      <c r="G238" s="66"/>
      <c r="H238" s="66"/>
      <c r="I238" s="19"/>
    </row>
    <row r="239" spans="1:9" s="4" customFormat="1" ht="18.75">
      <c r="A239" s="63"/>
      <c r="B239" s="63"/>
      <c r="C239" s="64"/>
      <c r="D239" s="65"/>
      <c r="E239" s="65"/>
      <c r="F239" s="65"/>
      <c r="G239" s="66"/>
      <c r="H239" s="66"/>
      <c r="I239" s="19"/>
    </row>
    <row r="240" spans="1:9" s="12" customFormat="1" ht="30" customHeight="1">
      <c r="A240" s="14"/>
      <c r="B240" s="35"/>
      <c r="C240" s="36"/>
      <c r="D240" s="37"/>
      <c r="E240" s="37"/>
      <c r="F240" s="67"/>
      <c r="G240" s="68"/>
      <c r="H240" s="68"/>
      <c r="I240" s="13"/>
    </row>
    <row r="241" spans="1:9" ht="18.75">
      <c r="A241" s="14"/>
      <c r="B241" s="35"/>
      <c r="C241" s="36"/>
      <c r="D241" s="37"/>
      <c r="E241" s="37"/>
      <c r="F241" s="37"/>
      <c r="G241" s="69"/>
      <c r="H241" s="69"/>
      <c r="I241" s="8"/>
    </row>
    <row r="242" spans="1:9" ht="18.75">
      <c r="A242" s="14"/>
      <c r="B242" s="35"/>
      <c r="C242" s="36"/>
      <c r="D242" s="37"/>
      <c r="E242" s="37"/>
      <c r="F242" s="37"/>
      <c r="G242" s="69"/>
      <c r="H242" s="69"/>
      <c r="I242" s="8"/>
    </row>
    <row r="243" spans="1:9" ht="18.75">
      <c r="A243" s="14"/>
      <c r="B243" s="35"/>
      <c r="C243" s="36"/>
      <c r="D243" s="37"/>
      <c r="E243" s="37"/>
      <c r="F243" s="37"/>
      <c r="G243" s="69"/>
      <c r="H243" s="69"/>
      <c r="I243" s="8"/>
    </row>
    <row r="244" spans="1:9" ht="18.75">
      <c r="A244" s="14"/>
      <c r="B244" s="35"/>
      <c r="C244" s="36"/>
      <c r="D244" s="37"/>
      <c r="E244" s="37"/>
      <c r="F244" s="37"/>
      <c r="G244" s="69"/>
      <c r="H244" s="69"/>
      <c r="I244" s="8"/>
    </row>
    <row r="245" spans="1:8" ht="12.75">
      <c r="A245" s="20"/>
      <c r="B245" s="21"/>
      <c r="C245" s="22"/>
      <c r="D245" s="23"/>
      <c r="E245" s="23"/>
      <c r="F245" s="11"/>
      <c r="G245" s="8"/>
      <c r="H245" s="8"/>
    </row>
    <row r="246" spans="1:8" ht="12.75">
      <c r="A246" s="24"/>
      <c r="B246" s="7"/>
      <c r="C246" s="25"/>
      <c r="D246" s="11"/>
      <c r="E246" s="11"/>
      <c r="F246" s="11"/>
      <c r="G246" s="8"/>
      <c r="H246" s="8"/>
    </row>
    <row r="247" spans="1:8" ht="12.75">
      <c r="A247" s="24"/>
      <c r="B247" s="7"/>
      <c r="C247" s="25"/>
      <c r="D247" s="11"/>
      <c r="E247" s="11"/>
      <c r="F247" s="11"/>
      <c r="G247" s="8"/>
      <c r="H247" s="8"/>
    </row>
  </sheetData>
  <sheetProtection/>
  <mergeCells count="106">
    <mergeCell ref="A212:B212"/>
    <mergeCell ref="A213:H213"/>
    <mergeCell ref="A214:A216"/>
    <mergeCell ref="A217:B217"/>
    <mergeCell ref="A219:B219"/>
    <mergeCell ref="A220:A222"/>
    <mergeCell ref="A225:B225"/>
    <mergeCell ref="A230:B230"/>
    <mergeCell ref="A226:A229"/>
    <mergeCell ref="A231:B231"/>
    <mergeCell ref="A236:B236"/>
    <mergeCell ref="A237:B237"/>
    <mergeCell ref="A183:B183"/>
    <mergeCell ref="A189:B189"/>
    <mergeCell ref="A184:A188"/>
    <mergeCell ref="A190:B190"/>
    <mergeCell ref="A191:H191"/>
    <mergeCell ref="A192:A194"/>
    <mergeCell ref="A195:B195"/>
    <mergeCell ref="A198:B198"/>
    <mergeCell ref="A201:A203"/>
    <mergeCell ref="A204:B204"/>
    <mergeCell ref="A211:B211"/>
    <mergeCell ref="A207:A210"/>
    <mergeCell ref="A171:A173"/>
    <mergeCell ref="A174:B174"/>
    <mergeCell ref="A176:B176"/>
    <mergeCell ref="A177:A182"/>
    <mergeCell ref="A151:A153"/>
    <mergeCell ref="A154:B154"/>
    <mergeCell ref="A156:B156"/>
    <mergeCell ref="A158:A162"/>
    <mergeCell ref="A163:B163"/>
    <mergeCell ref="A169:B169"/>
    <mergeCell ref="A168:B168"/>
    <mergeCell ref="A164:A167"/>
    <mergeCell ref="A137:A141"/>
    <mergeCell ref="A142:B142"/>
    <mergeCell ref="A170:H170"/>
    <mergeCell ref="A149:B149"/>
    <mergeCell ref="A150:H150"/>
    <mergeCell ref="A148:B148"/>
    <mergeCell ref="A143:A147"/>
    <mergeCell ref="A93:B93"/>
    <mergeCell ref="A98:B98"/>
    <mergeCell ref="A94:A97"/>
    <mergeCell ref="A99:B99"/>
    <mergeCell ref="A100:H100"/>
    <mergeCell ref="A101:A103"/>
    <mergeCell ref="A120:B120"/>
    <mergeCell ref="A128:H128"/>
    <mergeCell ref="A106:B106"/>
    <mergeCell ref="A108:A112"/>
    <mergeCell ref="A113:B113"/>
    <mergeCell ref="A119:B119"/>
    <mergeCell ref="A114:A118"/>
    <mergeCell ref="A129:A132"/>
    <mergeCell ref="A133:B133"/>
    <mergeCell ref="A136:B136"/>
    <mergeCell ref="A63:B63"/>
    <mergeCell ref="A70:B70"/>
    <mergeCell ref="A76:B76"/>
    <mergeCell ref="A71:A75"/>
    <mergeCell ref="A77:B77"/>
    <mergeCell ref="A104:B104"/>
    <mergeCell ref="A78:H78"/>
    <mergeCell ref="A79:A82"/>
    <mergeCell ref="A83:B83"/>
    <mergeCell ref="A84:A85"/>
    <mergeCell ref="A86:B86"/>
    <mergeCell ref="A88:A92"/>
    <mergeCell ref="A61:B61"/>
    <mergeCell ref="A39:A40"/>
    <mergeCell ref="A41:B41"/>
    <mergeCell ref="A44:B44"/>
    <mergeCell ref="A50:B50"/>
    <mergeCell ref="A57:H57"/>
    <mergeCell ref="A59:A60"/>
    <mergeCell ref="A55:B55"/>
    <mergeCell ref="A56:B56"/>
    <mergeCell ref="A14:A15"/>
    <mergeCell ref="H14:H15"/>
    <mergeCell ref="A23:A28"/>
    <mergeCell ref="A29:B29"/>
    <mergeCell ref="A35:B35"/>
    <mergeCell ref="C14:C15"/>
    <mergeCell ref="D14:F14"/>
    <mergeCell ref="G14:G15"/>
    <mergeCell ref="B14:B15"/>
    <mergeCell ref="A31:A34"/>
    <mergeCell ref="A36:B36"/>
    <mergeCell ref="A37:H37"/>
    <mergeCell ref="A16:H16"/>
    <mergeCell ref="A17:A19"/>
    <mergeCell ref="A20:B20"/>
    <mergeCell ref="A22:B22"/>
    <mergeCell ref="F1:H1"/>
    <mergeCell ref="A64:A69"/>
    <mergeCell ref="A45:A49"/>
    <mergeCell ref="A51:A54"/>
    <mergeCell ref="F2:H2"/>
    <mergeCell ref="F3:H3"/>
    <mergeCell ref="F4:H4"/>
    <mergeCell ref="F5:H5"/>
    <mergeCell ref="F6:H6"/>
    <mergeCell ref="A10:H10"/>
  </mergeCells>
  <printOptions horizontalCentered="1"/>
  <pageMargins left="0.1968503937007874" right="0.1968503937007874" top="0.3937007874015748" bottom="0.7874015748031497" header="0" footer="0.3937007874015748"/>
  <pageSetup fitToHeight="0" fitToWidth="1" horizontalDpi="360" verticalDpi="360" orientation="portrait" paperSize="9" scale="55" r:id="rId1"/>
  <headerFooter>
    <oddFooter>&amp;LПредставитель разработчика: Долиновская Наталья Николаевна _____________________, тел. 32 66 97</oddFooter>
  </headerFooter>
  <rowBreaks count="3" manualBreakCount="3">
    <brk id="63" max="255" man="1"/>
    <brk id="142" max="255" man="1"/>
    <brk id="2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ЯРОСЛАВНА СИНИЦЫНА</cp:lastModifiedBy>
  <cp:lastPrinted>2022-03-16T01:38:51Z</cp:lastPrinted>
  <dcterms:created xsi:type="dcterms:W3CDTF">2010-09-29T09:10:17Z</dcterms:created>
  <dcterms:modified xsi:type="dcterms:W3CDTF">2022-03-30T06:39:51Z</dcterms:modified>
  <cp:category/>
  <cp:version/>
  <cp:contentType/>
  <cp:contentStatus/>
</cp:coreProperties>
</file>